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178D1CFC-D77B-4D5F-AB25-3075EF9AD47A}" xr6:coauthVersionLast="36" xr6:coauthVersionMax="36" xr10:uidLastSave="{00000000-0000-0000-0000-000000000000}"/>
  <bookViews>
    <workbookView xWindow="0" yWindow="0" windowWidth="28800" windowHeight="98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<sst xmlns="http://schemas.openxmlformats.org/spreadsheetml/2006/main" count="1212" uniqueCount="574">
  <si>
    <t>▲ 0.76</t>
  </si>
  <si>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</si>
  <si>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</si>
  <si>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</si>
  <si>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</si>
  <si>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第2次</t>
    <rPh sb="0" eb="1">
      <t>ダイ</t>
    </rPh>
    <rPh sb="2" eb="3">
      <t>ジ</t>
    </rPh>
    <phoneticPr fontId="5"/>
  </si>
  <si>
    <t>(Ｂ)</t>
  </si>
  <si>
    <t>（参考）</t>
    <rPh sb="1" eb="3">
      <t>サンコウ</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</si>
  <si>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</si>
  <si>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</si>
  <si>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</si>
  <si>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</si>
  <si>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</si>
  <si>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</si>
  <si>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</si>
  <si>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</si>
  <si>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</si>
  <si>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</si>
  <si>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介護保険事業特別会計（サービス勘定）</t>
  </si>
  <si>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</si>
  <si>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</si>
  <si>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</si>
  <si>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</si>
  <si>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</si>
  <si>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</si>
  <si>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</si>
  <si>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</si>
  <si>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</si>
  <si>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</si>
  <si>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</si>
  <si>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</si>
  <si>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</si>
  <si>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</si>
  <si>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</si>
  <si>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</si>
  <si>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</si>
  <si>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</si>
  <si>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</si>
  <si>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</si>
  <si>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</si>
  <si>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</si>
  <si>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</si>
  <si>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</si>
  <si>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</si>
  <si>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</si>
  <si>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</si>
  <si>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</si>
  <si>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</si>
  <si>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</si>
  <si>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</si>
  <si>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</si>
  <si>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</si>
  <si>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</si>
  <si>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</si>
  <si>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</si>
  <si>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</si>
  <si>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</si>
  <si>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</si>
  <si>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公債費負担比率</t>
    <rPh sb="0" eb="3">
      <t>コウサイヒ</t>
    </rPh>
    <rPh sb="3" eb="5">
      <t>フタン</t>
    </rPh>
    <rPh sb="5" eb="7">
      <t>ヒリツ</t>
    </rPh>
    <phoneticPr fontId="5"/>
  </si>
  <si>
    <t>黒字額</t>
    <rPh sb="0" eb="2">
      <t>クロジ</t>
    </rPh>
    <rPh sb="2" eb="3">
      <t>ガク</t>
    </rPh>
    <phoneticPr fontId="34"/>
  </si>
  <si>
    <t>その他特定目的基金</t>
    <rPh sb="2" eb="3">
      <t>タ</t>
    </rPh>
    <rPh sb="3" eb="5">
      <t>トクテイ</t>
    </rPh>
    <rPh sb="5" eb="7">
      <t>モクテキ</t>
    </rPh>
    <rPh sb="7" eb="9">
      <t>キキン</t>
    </rPh>
    <phoneticPr fontId="5"/>
  </si>
  <si>
    <t>×</t>
  </si>
  <si>
    <t>単年度収支</t>
  </si>
  <si>
    <t>債務負担行為に基づく支出予定額</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</si>
  <si>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</si>
  <si>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</si>
  <si>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</si>
  <si>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</si>
  <si>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</si>
  <si>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</si>
  <si>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</si>
  <si>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</si>
  <si>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</si>
  <si>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</si>
  <si>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</si>
  <si>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</si>
  <si>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</si>
  <si>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</si>
  <si>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</si>
  <si>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</si>
  <si>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</si>
  <si>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</si>
  <si>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</si>
  <si>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</si>
  <si>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</si>
  <si>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</si>
  <si>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</si>
  <si>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</si>
  <si>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</si>
  <si>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</si>
  <si>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</si>
  <si>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</si>
  <si>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</si>
  <si>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</si>
  <si>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</si>
  <si>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</si>
  <si>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</si>
  <si>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</si>
  <si>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</si>
  <si>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</si>
  <si>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</si>
  <si>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</si>
  <si>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</si>
  <si>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</si>
  <si>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</si>
  <si>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</si>
  <si>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</si>
  <si>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</si>
  <si>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</si>
  <si>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</si>
  <si>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</si>
  <si>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34"/>
  </si>
  <si>
    <t>赤字額</t>
    <rPh sb="0" eb="2">
      <t>アカジ</t>
    </rPh>
    <rPh sb="2" eb="3">
      <t>ガク</t>
    </rPh>
    <phoneticPr fontId="34"/>
  </si>
  <si>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</si>
  <si>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</si>
  <si>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</si>
  <si>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</si>
  <si>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</si>
  <si>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</si>
  <si>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</si>
  <si>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</si>
  <si>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</si>
  <si>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</si>
  <si>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</si>
  <si>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</si>
  <si>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</si>
  <si>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</si>
  <si>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</si>
  <si>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</si>
  <si>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介護保険事業特別会計（事業勘定）</t>
  </si>
  <si>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</si>
  <si>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</si>
  <si>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</si>
  <si>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</si>
  <si>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</si>
  <si>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</si>
  <si>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</si>
  <si>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京都府</t>
  </si>
  <si>
    <t>法適用企業</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</si>
  <si>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</si>
  <si>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</si>
  <si>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普通建設事業費</t>
    <rPh sb="0" eb="2">
      <t>フツウ</t>
    </rPh>
    <rPh sb="2" eb="4">
      <t>ケンセツ</t>
    </rPh>
    <rPh sb="4" eb="7">
      <t>ジギョウヒ</t>
    </rPh>
    <phoneticPr fontId="5"/>
  </si>
  <si>
    <t>Ⅲ－１</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</si>
  <si>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</si>
  <si>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</si>
  <si>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</si>
  <si>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</si>
  <si>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</si>
  <si>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</si>
  <si>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</si>
  <si>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</si>
  <si>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</si>
  <si>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</si>
  <si>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</si>
  <si>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</si>
  <si>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</si>
  <si>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</si>
  <si>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</si>
  <si>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</si>
  <si>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</si>
  <si>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</si>
  <si>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</si>
  <si>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</si>
  <si>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うち単独分</t>
    <rPh sb="2" eb="4">
      <t>タンドク</t>
    </rPh>
    <rPh sb="4" eb="5">
      <t>ブン</t>
    </rPh>
    <phoneticPr fontId="5"/>
  </si>
  <si>
    <t>京丹波町</t>
  </si>
  <si>
    <t>減債基金</t>
    <rPh sb="0" eb="1">
      <t>ゲン</t>
    </rPh>
    <rPh sb="1" eb="2">
      <t>サイ</t>
    </rPh>
    <rPh sb="2" eb="4">
      <t>キキン</t>
    </rPh>
    <phoneticPr fontId="5"/>
  </si>
  <si>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</si>
  <si>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</si>
  <si>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</si>
  <si>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</si>
  <si>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</si>
  <si>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-2.2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</si>
  <si>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</si>
  <si>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</si>
  <si>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</si>
  <si>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</si>
  <si>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</si>
  <si>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</si>
  <si>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</si>
  <si>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</si>
  <si>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</si>
  <si>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</si>
  <si>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</si>
  <si>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</si>
  <si>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</si>
  <si>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</si>
  <si>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</si>
  <si>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</si>
  <si>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</si>
  <si>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</si>
  <si>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</si>
  <si>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</si>
  <si>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</si>
  <si>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</si>
  <si>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</si>
  <si>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</si>
  <si>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</si>
  <si>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</si>
  <si>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</si>
  <si>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-10.7</t>
  </si>
  <si>
    <t>目的別歳出の状況（単位 千円・％）</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</si>
  <si>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</si>
  <si>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</si>
  <si>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</si>
  <si>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</si>
  <si>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</si>
  <si>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</si>
  <si>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</si>
  <si>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</si>
  <si>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 1.94</t>
  </si>
  <si>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</si>
  <si>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</si>
  <si>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</si>
  <si>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</si>
  <si>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</si>
  <si>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</si>
  <si>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</si>
  <si>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</si>
  <si>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</si>
  <si>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</si>
  <si>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</si>
  <si>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</si>
  <si>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</si>
  <si>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</si>
  <si>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</si>
  <si>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</si>
  <si>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</si>
  <si>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</si>
  <si>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</si>
  <si>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</si>
  <si>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</si>
  <si>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</si>
  <si>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</si>
  <si>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</si>
  <si>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</si>
  <si>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</si>
  <si>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</si>
  <si>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</si>
  <si>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</si>
  <si>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</si>
  <si>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</si>
  <si>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</si>
  <si>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</si>
  <si>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</si>
  <si>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</si>
  <si>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</si>
  <si>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</si>
  <si>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</si>
  <si>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</si>
  <si>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</si>
  <si>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</si>
  <si>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</si>
  <si>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</si>
  <si>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</si>
  <si>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</si>
  <si>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</si>
  <si>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</si>
  <si>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</si>
  <si>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</si>
  <si>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</si>
  <si>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</si>
  <si>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</si>
  <si>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</si>
  <si>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</si>
  <si>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</si>
  <si>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</si>
  <si>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</si>
  <si>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</si>
  <si>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</si>
  <si>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</si>
  <si>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</si>
  <si>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</si>
  <si>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</si>
  <si>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</si>
  <si>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</si>
  <si>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</si>
  <si>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</si>
  <si>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</si>
  <si>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</si>
  <si>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</si>
  <si>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</si>
  <si>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</si>
  <si>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</si>
  <si>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</si>
  <si>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</si>
  <si>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</si>
  <si>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</si>
  <si>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</si>
  <si>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</si>
  <si>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</si>
  <si>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</si>
  <si>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</si>
  <si>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</si>
  <si>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</si>
  <si>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グリーンランドみずほ</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</si>
  <si>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</si>
  <si>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</si>
  <si>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</si>
  <si>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</si>
  <si>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</si>
  <si>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</si>
  <si>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</si>
  <si>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5"/>
  </si>
  <si>
    <t>京都府京丹波町</t>
  </si>
  <si>
    <t>地方譲与税</t>
  </si>
  <si>
    <t>一般会計等（純計）</t>
    <rPh sb="0" eb="2">
      <t>イッパン</t>
    </rPh>
    <rPh sb="2" eb="4">
      <t>カイケイ</t>
    </rPh>
    <rPh sb="4" eb="5">
      <t>トウ</t>
    </rPh>
    <rPh sb="6" eb="8">
      <t>ジュンケイ</t>
    </rPh>
    <phoneticPr fontId="5"/>
  </si>
  <si>
    <t>グランベール京都ゴルフ倶楽部</t>
  </si>
  <si>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</si>
  <si>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</si>
  <si>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</si>
  <si>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</si>
  <si>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</si>
  <si>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</si>
  <si>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</si>
  <si>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京丹波農業公社</t>
  </si>
  <si>
    <t>地方税</t>
  </si>
  <si>
    <t>構成比</t>
    <rPh sb="0" eb="3">
      <t>コウセイヒ</t>
    </rPh>
    <phoneticPr fontId="5"/>
  </si>
  <si>
    <t>使用料</t>
  </si>
  <si>
    <t>　うち利子</t>
  </si>
  <si>
    <t>区分</t>
  </si>
  <si>
    <t>超過課税分</t>
    <rPh sb="0" eb="2">
      <t>チョウカ</t>
    </rPh>
    <rPh sb="2" eb="4">
      <t>カゼイ</t>
    </rPh>
    <rPh sb="4" eb="5">
      <t>ブン</t>
    </rPh>
    <phoneticPr fontId="5"/>
  </si>
  <si>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</si>
  <si>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</si>
  <si>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</si>
  <si>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</si>
  <si>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</si>
  <si>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</si>
  <si>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</si>
  <si>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</si>
  <si>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</si>
  <si>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</si>
  <si>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</si>
  <si>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</si>
  <si>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</si>
  <si>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H28</t>
  </si>
  <si>
    <t>国保京丹波町病院事業会計</t>
  </si>
  <si>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</si>
  <si>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</si>
  <si>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</si>
  <si>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</si>
  <si>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</si>
  <si>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</si>
  <si>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</si>
  <si>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</si>
  <si>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</si>
  <si>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</si>
  <si>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</si>
  <si>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</si>
  <si>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</si>
  <si>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</si>
  <si>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</si>
  <si>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</si>
  <si>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</si>
  <si>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</si>
  <si>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</si>
  <si>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</si>
  <si>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</si>
  <si>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</si>
  <si>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</si>
  <si>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</si>
  <si>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</si>
  <si>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</si>
  <si>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</si>
  <si>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</si>
  <si>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</si>
  <si>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</si>
  <si>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</si>
  <si>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</si>
  <si>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</si>
  <si>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</si>
  <si>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</si>
  <si>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</si>
  <si>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</si>
  <si>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</si>
  <si>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</si>
  <si>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</si>
  <si>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</si>
  <si>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</si>
  <si>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</si>
  <si>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</si>
  <si>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</si>
  <si>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</si>
  <si>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</si>
  <si>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</si>
  <si>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</si>
  <si>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</si>
  <si>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</si>
  <si>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</si>
  <si>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育英資金給付事業特別会計</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</si>
  <si>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</si>
  <si>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</si>
  <si>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</si>
  <si>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</si>
  <si>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</si>
  <si>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</si>
  <si>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</si>
  <si>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</si>
  <si>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</si>
  <si>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</si>
  <si>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</si>
  <si>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</si>
  <si>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</si>
  <si>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</si>
  <si>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</si>
  <si>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</si>
  <si>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</si>
  <si>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</si>
  <si>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</si>
  <si>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</si>
  <si>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</si>
  <si>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</si>
  <si>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財政再生基準</t>
  </si>
  <si>
    <t>再差引収支</t>
    <rPh sb="0" eb="1">
      <t>サイ</t>
    </rPh>
    <rPh sb="1" eb="3">
      <t>サシヒキ</t>
    </rPh>
    <rPh sb="3" eb="5">
      <t>シュウシ</t>
    </rPh>
    <phoneticPr fontId="5"/>
  </si>
  <si>
    <t>下水道</t>
  </si>
  <si>
    <t>加入世帯数(世帯)</t>
  </si>
  <si>
    <t>　繰出金</t>
  </si>
  <si>
    <t>地方債</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</si>
  <si>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</si>
  <si>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</si>
  <si>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</si>
  <si>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</si>
  <si>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</si>
  <si>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</si>
  <si>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</si>
  <si>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</si>
  <si>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</si>
  <si>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</si>
  <si>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介護サービス</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</si>
  <si>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</si>
  <si>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</si>
  <si>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</si>
  <si>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</si>
  <si>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</si>
  <si>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</si>
  <si>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</si>
  <si>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</si>
  <si>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</si>
  <si>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</si>
  <si>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</si>
  <si>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</si>
  <si>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</si>
  <si>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</si>
  <si>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</si>
  <si>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</si>
  <si>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京都府後期高齢者医療広域連合（後期高齢者医療特別会計）</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</si>
  <si>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</si>
  <si>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</si>
  <si>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</si>
  <si>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</si>
  <si>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</si>
  <si>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</si>
  <si>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</si>
  <si>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</si>
  <si>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</si>
  <si>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町営バス運行事業特別会計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</si>
  <si>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</si>
  <si>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</si>
  <si>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</si>
  <si>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</si>
  <si>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</si>
  <si>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</si>
  <si>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</si>
  <si>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国民健康保険事業特別会計（事業勘定）</t>
  </si>
  <si>
    <t>介護保険事業特別会計（老人保健施設サービス勘定）</t>
  </si>
  <si>
    <t>京丹波町水道事業会計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</si>
  <si>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</si>
  <si>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</si>
  <si>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</si>
  <si>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</si>
  <si>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</si>
  <si>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</si>
  <si>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</si>
  <si>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</si>
  <si>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</si>
  <si>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</si>
  <si>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</si>
  <si>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</si>
  <si>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</si>
  <si>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</si>
  <si>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</si>
  <si>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</si>
  <si>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</si>
  <si>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</si>
  <si>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</si>
  <si>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</si>
  <si>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</si>
  <si>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</si>
  <si>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</si>
  <si>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</si>
  <si>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</si>
  <si>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</si>
  <si>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</si>
  <si>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</si>
  <si>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</si>
  <si>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</si>
  <si>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</si>
  <si>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</si>
  <si>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</si>
  <si>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</si>
  <si>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</si>
  <si>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</si>
  <si>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</si>
  <si>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</si>
  <si>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</si>
  <si>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</si>
  <si>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</si>
  <si>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</si>
  <si>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</si>
  <si>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</si>
  <si>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</si>
  <si>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</si>
  <si>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</si>
  <si>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</si>
  <si>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</si>
  <si>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</si>
  <si>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</si>
  <si>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</si>
  <si>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</si>
  <si>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</si>
  <si>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丹波ふるさと振興公社</t>
  </si>
  <si>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</si>
  <si>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</si>
  <si>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京都府自治会館管理組合(一般会計)</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</si>
  <si>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</si>
  <si>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</si>
  <si>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</si>
  <si>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</si>
  <si>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</si>
  <si>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</si>
  <si>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</si>
  <si>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</si>
  <si>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</si>
  <si>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</si>
  <si>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</si>
  <si>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</si>
  <si>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 8.12</t>
  </si>
  <si>
    <t>その他会計（赤字）</t>
  </si>
  <si>
    <t>（百万円）</t>
  </si>
  <si>
    <t>H27末</t>
  </si>
  <si>
    <t>京都中部広域消防組合(一般会計)</t>
  </si>
  <si>
    <t>H28末</t>
  </si>
  <si>
    <t>H29末</t>
  </si>
  <si>
    <t>H30末</t>
  </si>
  <si>
    <t>R01末</t>
  </si>
  <si>
    <t>丹波情報センター</t>
  </si>
  <si>
    <t>丹波地域開発</t>
  </si>
  <si>
    <t>瑞穂農業公社</t>
  </si>
  <si>
    <t>瑞穂農林</t>
  </si>
  <si>
    <t>和知ふるさと振興センター</t>
  </si>
  <si>
    <t>京都府立丹波自然運動公園協力会</t>
  </si>
  <si>
    <t>国民健康保険南丹病院組合(病院事業会計)</t>
  </si>
  <si>
    <t>船井郡衛生管理組合(一般会計)</t>
  </si>
  <si>
    <t>京都府市町村職員退職手当組合（一般会計）</t>
  </si>
  <si>
    <t>京都府市町村議会議員公務災害補償等組合(一般会計)</t>
  </si>
  <si>
    <t>京都府住宅新築資金等貸付事業管理組合（特別会計）</t>
  </si>
  <si>
    <t>京都地方税機構（一般会計）</t>
    <rPh sb="0" eb="2">
      <t>キョウト</t>
    </rPh>
    <rPh sb="2" eb="4">
      <t>チホウ</t>
    </rPh>
    <rPh sb="4" eb="5">
      <t>ゼイ</t>
    </rPh>
    <rPh sb="5" eb="7">
      <t>キコウ</t>
    </rPh>
    <rPh sb="8" eb="10">
      <t>イッパン</t>
    </rPh>
    <rPh sb="10" eb="12">
      <t>カイケイ</t>
    </rPh>
    <phoneticPr fontId="5"/>
  </si>
  <si>
    <t>振興基金</t>
  </si>
  <si>
    <t>過疎地域自立促進特別基金</t>
  </si>
  <si>
    <t>地域福祉基金</t>
  </si>
  <si>
    <t>まちづくり推進基金</t>
  </si>
  <si>
    <t>ふるさと応援寄附金</t>
    <rPh sb="4" eb="6">
      <t>オウエン</t>
    </rPh>
    <rPh sb="6" eb="9">
      <t>キフキン</t>
    </rPh>
    <phoneticPr fontId="5"/>
  </si>
  <si>
    <t>🔺19</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</si>
  <si>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</si>
  <si>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</si>
  <si>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</si>
  <si>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は、地方債残高が地理的条件（面積が広大かつ過疎地域）を解消する投資的事業の実施等により高い水準にあることから、将来負担比率は、類似団体内でも高い水準にある一方、有形固定資産減価償却率は類似団体よりもやや低い状況である。これは、公共施設等総合管理計画において、令和28年度までに公共施設の総量を22％縮減する目標を定め、老朽化した施設の統合・廃止や除却を進めたためである。令和元年度については、約5億円の繰上償還を実施したため将来負担比率は改善したが、今後は新庁舎や認定こども園整備等の大型事業の実施等により、将来負担比率は上昇する見込みである。計画的に繰上償還を実施するなどにより、本指標の急激な上昇の防止を図っていく。また、今後も引き続き、各施設の利用状況、老朽化状況、運営に係るコストなどを把握し、除却をはじめ統合・廃止、施設の有効活用を図っていく。</t>
    <rPh sb="199" eb="200">
      <t>ヤク</t>
    </rPh>
    <rPh sb="201" eb="203">
      <t>オクエン</t>
    </rPh>
    <rPh sb="204" eb="206">
      <t>クリアゲ</t>
    </rPh>
    <rPh sb="206" eb="208">
      <t>ショウカン</t>
    </rPh>
    <rPh sb="209" eb="211">
      <t>ジッシ</t>
    </rPh>
    <rPh sb="215" eb="217">
      <t>ショウライ</t>
    </rPh>
    <rPh sb="217" eb="219">
      <t>フタン</t>
    </rPh>
    <rPh sb="219" eb="221">
      <t>ヒリツ</t>
    </rPh>
    <rPh sb="222" eb="224">
      <t>カイゼン</t>
    </rPh>
    <rPh sb="228" eb="230">
      <t>コンゴ</t>
    </rPh>
    <rPh sb="252" eb="253">
      <t>トウ</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</si>
  <si>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</si>
  <si>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</si>
  <si>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</si>
  <si>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</si>
  <si>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</si>
  <si>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</si>
  <si>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実質公債費比率ともに類似団体と比較すると依然として高水準にあるが、住民の安心安全な生活を担保するために、地理的条件（面積が広大かつ過疎地域）を解消する投資的事業が必要であり、その財源を地方債に依存していることが主因である。
　今後においても、新庁舎や認定こども園の整備等の大型事業の実施等により、指標の悪化は避けがたいものである。</t>
    </r>
    <r>
      <rPr>
        <sz val="11"/>
        <rFont val="ＭＳ Ｐゴシック"/>
        <family val="3"/>
        <charset val="128"/>
      </rPr>
      <t>そのため、令和元年度には、約5億円の繰上償還を実施し、翌年度以降についても計画的に繰上償還を実施することで、健全な財政運営を図っていく。</t>
    </r>
  </si>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</sst>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1"/>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6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3"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3"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78" fontId="10" fillId="0" borderId="32"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78" fontId="10" fillId="0" borderId="40"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79" fontId="10" fillId="0" borderId="30"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3" fontId="17" fillId="3" borderId="30"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65" xfId="16" applyNumberFormat="1" applyFont="1" applyFill="1" applyBorder="1" applyAlignment="1" applyProtection="1">
      <alignment horizontal="right" vertical="center" shrinkToFit="1"/>
    </xf>
    <xf numFmtId="183" fontId="17" fillId="3" borderId="72" xfId="16" applyNumberFormat="1" applyFont="1" applyFill="1" applyBorder="1" applyAlignment="1" applyProtection="1">
      <alignment horizontal="right" vertical="center" shrinkToFit="1"/>
    </xf>
    <xf numFmtId="184" fontId="17" fillId="3" borderId="72"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3" fontId="17" fillId="3" borderId="148" xfId="16" applyNumberFormat="1" applyFont="1" applyFill="1" applyBorder="1" applyAlignment="1" applyProtection="1">
      <alignment horizontal="right" vertical="center" shrinkToFit="1"/>
    </xf>
    <xf numFmtId="183" fontId="17" fillId="3" borderId="68" xfId="16" applyNumberFormat="1" applyFont="1" applyFill="1" applyBorder="1" applyAlignment="1" applyProtection="1">
      <alignment horizontal="right" vertical="center" shrinkToFit="1"/>
    </xf>
    <xf numFmtId="184" fontId="17" fillId="3" borderId="158" xfId="16" applyNumberFormat="1" applyFont="1" applyFill="1" applyBorder="1" applyAlignment="1" applyProtection="1">
      <alignment horizontal="right" vertical="center" shrinkToFit="1"/>
    </xf>
    <xf numFmtId="184"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3" fontId="17" fillId="3" borderId="42" xfId="15" applyNumberFormat="1" applyFont="1" applyFill="1" applyBorder="1" applyAlignment="1" applyProtection="1">
      <alignment horizontal="right" vertical="center" shrinkToFit="1"/>
    </xf>
    <xf numFmtId="183" fontId="17" fillId="3" borderId="0" xfId="12"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3" fontId="17" fillId="3" borderId="149"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84" fontId="17" fillId="3" borderId="69"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3" fontId="17" fillId="3" borderId="32"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3" fontId="17" fillId="3" borderId="150"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84" fontId="17" fillId="3" borderId="130"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3" fontId="17" fillId="3" borderId="31"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84" fontId="17" fillId="3" borderId="159"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84" fontId="17" fillId="3" borderId="97"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3" fontId="17" fillId="3" borderId="165" xfId="16" applyNumberFormat="1" applyFont="1" applyFill="1" applyBorder="1" applyAlignment="1" applyProtection="1">
      <alignment horizontal="right" vertical="center" shrinkToFit="1"/>
    </xf>
    <xf numFmtId="183" fontId="17" fillId="3" borderId="166"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4" fontId="17" fillId="3" borderId="132"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6" fontId="17" fillId="3" borderId="42"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4" fontId="17" fillId="3" borderId="133"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6" fontId="17" fillId="3" borderId="43"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186" fontId="17" fillId="3" borderId="155" xfId="16" applyNumberFormat="1" applyFont="1" applyFill="1" applyBorder="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4" fontId="17" fillId="3" borderId="131"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84" fontId="17" fillId="3" borderId="32"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84" fontId="17" fillId="3" borderId="108"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9"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78" fontId="0" fillId="0" borderId="0" xfId="19" applyNumberFormat="1" applyFont="1">
      <alignment vertical="center"/>
    </xf>
    <xf numFmtId="178"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7"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7" fontId="3" fillId="3" borderId="0" xfId="18" applyNumberFormat="1" applyFont="1" applyFill="1" applyAlignment="1">
      <alignment horizontal="center" vertical="center" wrapText="1"/>
    </xf>
    <xf numFmtId="187" fontId="3" fillId="0" borderId="0" xfId="18" applyNumberFormat="1" applyFont="1" applyAlignment="1">
      <alignment horizontal="center" vertical="center" wrapText="1"/>
    </xf>
    <xf numFmtId="184" fontId="3" fillId="3" borderId="0" xfId="18" applyNumberFormat="1" applyFont="1" applyFill="1" applyAlignment="1">
      <alignment horizontal="center" vertical="center"/>
    </xf>
    <xf numFmtId="187" fontId="3" fillId="3" borderId="74" xfId="18" applyNumberFormat="1" applyFont="1" applyFill="1" applyBorder="1" applyAlignment="1">
      <alignment horizontal="center" vertical="center" wrapText="1"/>
    </xf>
    <xf numFmtId="184" fontId="3" fillId="3" borderId="74" xfId="18" applyNumberFormat="1" applyFont="1" applyFill="1" applyBorder="1" applyAlignment="1">
      <alignment horizontal="center" vertical="center"/>
    </xf>
    <xf numFmtId="184" fontId="3" fillId="3" borderId="188" xfId="18" applyNumberFormat="1" applyFont="1" applyFill="1" applyBorder="1" applyAlignment="1">
      <alignment horizontal="center" vertical="center"/>
    </xf>
    <xf numFmtId="178" fontId="3" fillId="0" borderId="42" xfId="19" applyNumberFormat="1" applyFont="1" applyBorder="1">
      <alignment vertical="center"/>
    </xf>
    <xf numFmtId="178" fontId="1" fillId="0" borderId="0" xfId="19" applyNumberFormat="1" applyAlignment="1">
      <alignment horizontal="center" vertical="center"/>
    </xf>
    <xf numFmtId="178" fontId="3" fillId="0" borderId="14" xfId="19" applyNumberFormat="1" applyFont="1" applyBorder="1">
      <alignment vertical="center"/>
    </xf>
    <xf numFmtId="191" fontId="3" fillId="0" borderId="0" xfId="19" applyNumberFormat="1" applyFont="1">
      <alignment vertical="center"/>
    </xf>
    <xf numFmtId="178" fontId="3" fillId="0" borderId="31" xfId="19" applyNumberFormat="1" applyFont="1" applyBorder="1">
      <alignment vertical="center"/>
    </xf>
    <xf numFmtId="178" fontId="3" fillId="0" borderId="34" xfId="19" applyNumberFormat="1" applyFont="1" applyBorder="1">
      <alignment vertical="center"/>
    </xf>
    <xf numFmtId="189" fontId="3" fillId="0" borderId="34" xfId="19" applyNumberFormat="1" applyFont="1" applyBorder="1">
      <alignment vertical="center"/>
    </xf>
    <xf numFmtId="178" fontId="3" fillId="0" borderId="15" xfId="19" applyNumberFormat="1" applyFont="1" applyBorder="1">
      <alignment vertical="center"/>
    </xf>
    <xf numFmtId="0" fontId="17" fillId="0" borderId="42" xfId="19" applyFont="1" applyBorder="1">
      <alignment vertical="center"/>
    </xf>
    <xf numFmtId="189" fontId="3" fillId="0" borderId="0" xfId="18" applyNumberFormat="1" applyFont="1">
      <alignment vertical="center"/>
    </xf>
    <xf numFmtId="0" fontId="1" fillId="0" borderId="30" xfId="19" applyFont="1" applyBorder="1" applyAlignment="1" applyProtection="1">
      <alignment horizontal="left" vertical="top" wrapText="1"/>
      <protection locked="0"/>
    </xf>
    <xf numFmtId="0" fontId="1" fillId="0" borderId="23" xfId="19" applyFont="1" applyBorder="1" applyAlignment="1" applyProtection="1">
      <alignment horizontal="left" vertical="top" wrapText="1"/>
      <protection locked="0"/>
    </xf>
    <xf numFmtId="0" fontId="1" fillId="0" borderId="16" xfId="19" applyFont="1" applyBorder="1" applyAlignment="1" applyProtection="1">
      <alignment horizontal="left" vertical="top" wrapText="1"/>
      <protection locked="0"/>
    </xf>
    <xf numFmtId="0" fontId="1" fillId="0" borderId="42" xfId="19" applyFont="1" applyBorder="1" applyAlignment="1" applyProtection="1">
      <alignment horizontal="left" vertical="top" wrapText="1"/>
      <protection locked="0"/>
    </xf>
    <xf numFmtId="0" fontId="1" fillId="0" borderId="0" xfId="19" applyFont="1" applyAlignment="1" applyProtection="1">
      <alignment horizontal="left" vertical="top" wrapText="1"/>
      <protection locked="0"/>
    </xf>
    <xf numFmtId="0" fontId="1" fillId="0" borderId="14" xfId="19" applyFont="1" applyBorder="1" applyAlignment="1" applyProtection="1">
      <alignment horizontal="left" vertical="top" wrapText="1"/>
      <protection locked="0"/>
    </xf>
    <xf numFmtId="0" fontId="1" fillId="0" borderId="31" xfId="19" applyFont="1" applyBorder="1" applyAlignment="1" applyProtection="1">
      <alignment horizontal="left" vertical="top" wrapText="1"/>
      <protection locked="0"/>
    </xf>
    <xf numFmtId="0" fontId="1" fillId="0" borderId="34" xfId="19" applyFont="1" applyBorder="1" applyAlignment="1" applyProtection="1">
      <alignment horizontal="left" vertical="top" wrapText="1"/>
      <protection locked="0"/>
    </xf>
    <xf numFmtId="0" fontId="1" fillId="0" borderId="15" xfId="19" applyFont="1" applyBorder="1" applyAlignment="1" applyProtection="1">
      <alignment horizontal="left" vertical="top" wrapText="1"/>
      <protection locked="0"/>
    </xf>
    <xf numFmtId="178" fontId="1" fillId="0" borderId="0" xfId="13" applyNumberFormat="1" applyAlignment="1">
      <alignment vertical="center"/>
    </xf>
    <xf numFmtId="183" fontId="1" fillId="0" borderId="0" xfId="14" applyNumberFormat="1" applyAlignment="1">
      <alignment horizontal="right" vertical="center"/>
    </xf>
    <xf numFmtId="184" fontId="1" fillId="0" borderId="0" xfId="14" applyNumberFormat="1" applyAlignment="1">
      <alignment horizontal="right" vertical="center"/>
    </xf>
    <xf numFmtId="178" fontId="3" fillId="3" borderId="0" xfId="19" applyNumberFormat="1" applyFont="1" applyFill="1" applyAlignment="1">
      <alignment vertical="center" wrapText="1"/>
    </xf>
    <xf numFmtId="178" fontId="1" fillId="0" borderId="0" xfId="19" applyNumberFormat="1" applyAlignment="1">
      <alignment horizontal="center" vertical="center"/>
    </xf>
    <xf numFmtId="184" fontId="3" fillId="3" borderId="0" xfId="18" applyNumberFormat="1" applyFont="1" applyFill="1" applyAlignment="1">
      <alignment horizontal="center" vertical="center" wrapText="1"/>
    </xf>
    <xf numFmtId="184" fontId="3" fillId="0" borderId="0" xfId="19" applyNumberFormat="1" applyFont="1" applyAlignment="1">
      <alignment horizontal="center" vertical="center"/>
    </xf>
    <xf numFmtId="0" fontId="47" fillId="0" borderId="0" xfId="20" applyFont="1">
      <alignment vertical="center"/>
    </xf>
    <xf numFmtId="190" fontId="3" fillId="0" borderId="0" xfId="19" applyNumberFormat="1"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101BB414-7013-40A5-93DA-4DC56C719FFB}"/>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90D8-43A3-8D7F-B849EA1A93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116155</c:v>
                </c:pt>
                <c:pt idx="1">
                  <c:v>98331</c:v>
                </c:pt>
                <c:pt idx="2">
                  <c:v>110434</c:v>
                </c:pt>
                <c:pt idx="3">
                  <c:v>103125</c:v>
                </c:pt>
                <c:pt idx="4">
                  <c:v>211213</c:v>
                </c:pt>
              </c:numCache>
            </c:numRef>
          </c:val>
          <c:smooth val="0"/>
          <c:extLst>
            <c:ext xmlns:c16="http://schemas.microsoft.com/office/drawing/2014/chart" uri="{C3380CC4-5D6E-409C-BE32-E72D297353CC}">
              <c16:uniqueId val="{00000001-90D8-43A3-8D7F-B849EA1A939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005391474075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3.47</c:v>
                </c:pt>
                <c:pt idx="1">
                  <c:v>0.92</c:v>
                </c:pt>
                <c:pt idx="2">
                  <c:v>0.89999999999999991</c:v>
                </c:pt>
                <c:pt idx="3">
                  <c:v>2.86</c:v>
                </c:pt>
                <c:pt idx="4">
                  <c:v>2.1399999999999997</c:v>
                </c:pt>
              </c:numCache>
            </c:numRef>
          </c:val>
          <c:extLst>
            <c:ext xmlns:c16="http://schemas.microsoft.com/office/drawing/2014/chart" uri="{C3380CC4-5D6E-409C-BE32-E72D297353CC}">
              <c16:uniqueId val="{00000000-9F3C-4782-BEC0-19A45A02CB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29.299999999999997</c:v>
                </c:pt>
                <c:pt idx="1">
                  <c:v>29.909999999999997</c:v>
                </c:pt>
                <c:pt idx="2">
                  <c:v>22.34</c:v>
                </c:pt>
                <c:pt idx="3">
                  <c:v>21.63</c:v>
                </c:pt>
                <c:pt idx="4">
                  <c:v>21.93</c:v>
                </c:pt>
              </c:numCache>
            </c:numRef>
          </c:val>
          <c:extLst>
            <c:ext xmlns:c16="http://schemas.microsoft.com/office/drawing/2014/chart" uri="{C3380CC4-5D6E-409C-BE32-E72D297353CC}">
              <c16:uniqueId val="{00000001-9F3C-4782-BEC0-19A45A02CB0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1.3199999999999998</c:v>
                </c:pt>
                <c:pt idx="1">
                  <c:v>-1.9400000000000002</c:v>
                </c:pt>
                <c:pt idx="2">
                  <c:v>-8.1199999999999992</c:v>
                </c:pt>
                <c:pt idx="3">
                  <c:v>9.6399999999999988</c:v>
                </c:pt>
                <c:pt idx="4">
                  <c:v>-0.76</c:v>
                </c:pt>
              </c:numCache>
            </c:numRef>
          </c:val>
          <c:smooth val="0"/>
          <c:extLst>
            <c:ext xmlns:c16="http://schemas.microsoft.com/office/drawing/2014/chart" uri="{C3380CC4-5D6E-409C-BE32-E72D297353CC}">
              <c16:uniqueId val="{00000002-9F3C-4782-BEC0-19A45A02CB0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2.3699999999999997</c:v>
                </c:pt>
                <c:pt idx="2">
                  <c:v>#N/A</c:v>
                </c:pt>
                <c:pt idx="3">
                  <c:v>9.9999999999999985E-3</c:v>
                </c:pt>
                <c:pt idx="4">
                  <c:v>#N/A</c:v>
                </c:pt>
                <c:pt idx="5">
                  <c:v>9.9999999999999985E-3</c:v>
                </c:pt>
                <c:pt idx="6">
                  <c:v>#N/A</c:v>
                </c:pt>
                <c:pt idx="7">
                  <c:v>9.9999999999999985E-3</c:v>
                </c:pt>
                <c:pt idx="8">
                  <c:v>#N/A</c:v>
                </c:pt>
                <c:pt idx="9">
                  <c:v>9.9999999999999985E-3</c:v>
                </c:pt>
              </c:numCache>
            </c:numRef>
          </c:val>
          <c:extLst>
            <c:ext xmlns:c16="http://schemas.microsoft.com/office/drawing/2014/chart" uri="{C3380CC4-5D6E-409C-BE32-E72D297353CC}">
              <c16:uniqueId val="{00000000-2C84-4FCE-AA5A-7A5D2A4090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84-4FCE-AA5A-7A5D2A4090C2}"/>
            </c:ext>
          </c:extLst>
        </c:ser>
        <c:ser>
          <c:idx val="2"/>
          <c:order val="2"/>
          <c:tx>
            <c:strRef>
              <c:f>データシート!$A$29</c:f>
              <c:strCache>
                <c:ptCount val="1"/>
                <c:pt idx="0">
                  <c:v>介護保険事業特別会計（老人保健施設サービス勘定）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9.9999999999999985E-3</c:v>
                </c:pt>
                <c:pt idx="2">
                  <c:v>#N/A</c:v>
                </c:pt>
                <c:pt idx="3">
                  <c:v>0</c:v>
                </c:pt>
                <c:pt idx="4">
                  <c:v>#N/A</c:v>
                </c:pt>
                <c:pt idx="5">
                  <c:v>0.03</c:v>
                </c:pt>
                <c:pt idx="6">
                  <c:v>#N/A</c:v>
                </c:pt>
                <c:pt idx="7">
                  <c:v>9.9999999999999985E-3</c:v>
                </c:pt>
                <c:pt idx="8">
                  <c:v>#N/A</c:v>
                </c:pt>
                <c:pt idx="9">
                  <c:v>0.03</c:v>
                </c:pt>
              </c:numCache>
            </c:numRef>
          </c:val>
          <c:extLst>
            <c:ext xmlns:c16="http://schemas.microsoft.com/office/drawing/2014/chart" uri="{C3380CC4-5D6E-409C-BE32-E72D297353CC}">
              <c16:uniqueId val="{00000002-2C84-4FCE-AA5A-7A5D2A4090C2}"/>
            </c:ext>
          </c:extLst>
        </c:ser>
        <c:ser>
          <c:idx val="3"/>
          <c:order val="3"/>
          <c:tx>
            <c:strRef>
              <c:f>データシート!$A$30</c:f>
              <c:strCache>
                <c:ptCount val="1"/>
                <c:pt idx="0">
                  <c:v>介護保険事業特別会計（サービス勘定）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3.9999999999999994E-2</c:v>
                </c:pt>
                <c:pt idx="2">
                  <c:v>#N/A</c:v>
                </c:pt>
                <c:pt idx="3">
                  <c:v>3.9999999999999994E-2</c:v>
                </c:pt>
                <c:pt idx="4">
                  <c:v>#N/A</c:v>
                </c:pt>
                <c:pt idx="5">
                  <c:v>3.9999999999999994E-2</c:v>
                </c:pt>
                <c:pt idx="6">
                  <c:v>#N/A</c:v>
                </c:pt>
                <c:pt idx="7">
                  <c:v>3.9999999999999994E-2</c:v>
                </c:pt>
                <c:pt idx="8">
                  <c:v>#N/A</c:v>
                </c:pt>
                <c:pt idx="9">
                  <c:v>3.9999999999999994E-2</c:v>
                </c:pt>
              </c:numCache>
            </c:numRef>
          </c:val>
          <c:extLst>
            <c:ext xmlns:c16="http://schemas.microsoft.com/office/drawing/2014/chart" uri="{C3380CC4-5D6E-409C-BE32-E72D297353CC}">
              <c16:uniqueId val="{00000003-2C84-4FCE-AA5A-7A5D2A4090C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3.9999999999999994E-2</c:v>
                </c:pt>
                <c:pt idx="4">
                  <c:v>#N/A</c:v>
                </c:pt>
                <c:pt idx="5">
                  <c:v>0.03</c:v>
                </c:pt>
                <c:pt idx="6">
                  <c:v>#N/A</c:v>
                </c:pt>
                <c:pt idx="7">
                  <c:v>0.03</c:v>
                </c:pt>
                <c:pt idx="8">
                  <c:v>#N/A</c:v>
                </c:pt>
                <c:pt idx="9">
                  <c:v>3.9999999999999994E-2</c:v>
                </c:pt>
              </c:numCache>
            </c:numRef>
          </c:val>
          <c:extLst>
            <c:ext xmlns:c16="http://schemas.microsoft.com/office/drawing/2014/chart" uri="{C3380CC4-5D6E-409C-BE32-E72D297353CC}">
              <c16:uniqueId val="{00000004-2C84-4FCE-AA5A-7A5D2A4090C2}"/>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1.0299999999999998</c:v>
                </c:pt>
                <c:pt idx="2">
                  <c:v>#N/A</c:v>
                </c:pt>
                <c:pt idx="3">
                  <c:v>1.49</c:v>
                </c:pt>
                <c:pt idx="4">
                  <c:v>#N/A</c:v>
                </c:pt>
                <c:pt idx="5">
                  <c:v>0.32999999999999996</c:v>
                </c:pt>
                <c:pt idx="6">
                  <c:v>#N/A</c:v>
                </c:pt>
                <c:pt idx="7">
                  <c:v>1.9999999999999997E-2</c:v>
                </c:pt>
                <c:pt idx="8">
                  <c:v>#N/A</c:v>
                </c:pt>
                <c:pt idx="9">
                  <c:v>0.23</c:v>
                </c:pt>
              </c:numCache>
            </c:numRef>
          </c:val>
          <c:extLst>
            <c:ext xmlns:c16="http://schemas.microsoft.com/office/drawing/2014/chart" uri="{C3380CC4-5D6E-409C-BE32-E72D297353CC}">
              <c16:uniqueId val="{00000005-2C84-4FCE-AA5A-7A5D2A4090C2}"/>
            </c:ext>
          </c:extLst>
        </c:ser>
        <c:ser>
          <c:idx val="6"/>
          <c:order val="6"/>
          <c:tx>
            <c:strRef>
              <c:f>データシート!$A$33</c:f>
              <c:strCache>
                <c:ptCount val="1"/>
                <c:pt idx="0">
                  <c:v>介護保険事業特別会計（事業勘定）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1.1399999999999999</c:v>
                </c:pt>
                <c:pt idx="2">
                  <c:v>#N/A</c:v>
                </c:pt>
                <c:pt idx="3">
                  <c:v>1.0199999999999998</c:v>
                </c:pt>
                <c:pt idx="4">
                  <c:v>#N/A</c:v>
                </c:pt>
                <c:pt idx="5">
                  <c:v>0.67</c:v>
                </c:pt>
                <c:pt idx="6">
                  <c:v>#N/A</c:v>
                </c:pt>
                <c:pt idx="7">
                  <c:v>0.27999999999999997</c:v>
                </c:pt>
                <c:pt idx="8">
                  <c:v>#N/A</c:v>
                </c:pt>
                <c:pt idx="9">
                  <c:v>0.42</c:v>
                </c:pt>
              </c:numCache>
            </c:numRef>
          </c:val>
          <c:extLst>
            <c:ext xmlns:c16="http://schemas.microsoft.com/office/drawing/2014/chart" uri="{C3380CC4-5D6E-409C-BE32-E72D297353CC}">
              <c16:uniqueId val="{00000006-2C84-4FCE-AA5A-7A5D2A4090C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3.46</c:v>
                </c:pt>
                <c:pt idx="2">
                  <c:v>#N/A</c:v>
                </c:pt>
                <c:pt idx="3">
                  <c:v>0.90999999999999992</c:v>
                </c:pt>
                <c:pt idx="4">
                  <c:v>#N/A</c:v>
                </c:pt>
                <c:pt idx="5">
                  <c:v>0.8899999999999999</c:v>
                </c:pt>
                <c:pt idx="6">
                  <c:v>#N/A</c:v>
                </c:pt>
                <c:pt idx="7">
                  <c:v>2.8499999999999996</c:v>
                </c:pt>
                <c:pt idx="8">
                  <c:v>#N/A</c:v>
                </c:pt>
                <c:pt idx="9">
                  <c:v>2.13</c:v>
                </c:pt>
              </c:numCache>
            </c:numRef>
          </c:val>
          <c:extLst>
            <c:ext xmlns:c16="http://schemas.microsoft.com/office/drawing/2014/chart" uri="{C3380CC4-5D6E-409C-BE32-E72D297353CC}">
              <c16:uniqueId val="{00000007-2C84-4FCE-AA5A-7A5D2A4090C2}"/>
            </c:ext>
          </c:extLst>
        </c:ser>
        <c:ser>
          <c:idx val="8"/>
          <c:order val="8"/>
          <c:tx>
            <c:strRef>
              <c:f>データシート!$A$35</c:f>
              <c:strCache>
                <c:ptCount val="1"/>
                <c:pt idx="0">
                  <c:v>京丹波町水道事業会計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2.3199999999999998</c:v>
                </c:pt>
                <c:pt idx="4">
                  <c:v>#N/A</c:v>
                </c:pt>
                <c:pt idx="5">
                  <c:v>2.6199999999999997</c:v>
                </c:pt>
                <c:pt idx="6">
                  <c:v>#N/A</c:v>
                </c:pt>
                <c:pt idx="7">
                  <c:v>2.3699999999999997</c:v>
                </c:pt>
                <c:pt idx="8">
                  <c:v>#N/A</c:v>
                </c:pt>
                <c:pt idx="9">
                  <c:v>3.49</c:v>
                </c:pt>
              </c:numCache>
            </c:numRef>
          </c:val>
          <c:extLst>
            <c:ext xmlns:c16="http://schemas.microsoft.com/office/drawing/2014/chart" uri="{C3380CC4-5D6E-409C-BE32-E72D297353CC}">
              <c16:uniqueId val="{00000008-2C84-4FCE-AA5A-7A5D2A4090C2}"/>
            </c:ext>
          </c:extLst>
        </c:ser>
        <c:ser>
          <c:idx val="9"/>
          <c:order val="9"/>
          <c:tx>
            <c:strRef>
              <c:f>データシート!$A$36</c:f>
              <c:strCache>
                <c:ptCount val="1"/>
                <c:pt idx="0">
                  <c:v>国保京丹波町病院事業会計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6.5</c:v>
                </c:pt>
                <c:pt idx="2">
                  <c:v>#N/A</c:v>
                </c:pt>
                <c:pt idx="3">
                  <c:v>6.26</c:v>
                </c:pt>
                <c:pt idx="4">
                  <c:v>#N/A</c:v>
                </c:pt>
                <c:pt idx="5">
                  <c:v>5.0799999999999992</c:v>
                </c:pt>
                <c:pt idx="6">
                  <c:v>#N/A</c:v>
                </c:pt>
                <c:pt idx="7">
                  <c:v>4.6199999999999992</c:v>
                </c:pt>
                <c:pt idx="8">
                  <c:v>#N/A</c:v>
                </c:pt>
                <c:pt idx="9">
                  <c:v>4.88</c:v>
                </c:pt>
              </c:numCache>
            </c:numRef>
          </c:val>
          <c:extLst>
            <c:ext xmlns:c16="http://schemas.microsoft.com/office/drawing/2014/chart" uri="{C3380CC4-5D6E-409C-BE32-E72D297353CC}">
              <c16:uniqueId val="{00000009-2C84-4FCE-AA5A-7A5D2A4090C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1577</c:v>
                </c:pt>
                <c:pt idx="5">
                  <c:v>1578</c:v>
                </c:pt>
                <c:pt idx="8">
                  <c:v>1565</c:v>
                </c:pt>
                <c:pt idx="11">
                  <c:v>1578</c:v>
                </c:pt>
                <c:pt idx="14">
                  <c:v>1557</c:v>
                </c:pt>
              </c:numCache>
            </c:numRef>
          </c:val>
          <c:extLst>
            <c:ext xmlns:c16="http://schemas.microsoft.com/office/drawing/2014/chart" uri="{C3380CC4-5D6E-409C-BE32-E72D297353CC}">
              <c16:uniqueId val="{00000000-D090-486F-89D8-49D75109C0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90-486F-89D8-49D75109C0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90-486F-89D8-49D75109C0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c:v>
                </c:pt>
                <c:pt idx="3">
                  <c:v>20</c:v>
                </c:pt>
                <c:pt idx="6">
                  <c:v>19</c:v>
                </c:pt>
                <c:pt idx="9">
                  <c:v>22</c:v>
                </c:pt>
                <c:pt idx="12">
                  <c:v>24</c:v>
                </c:pt>
              </c:numCache>
            </c:numRef>
          </c:val>
          <c:extLst>
            <c:ext xmlns:c16="http://schemas.microsoft.com/office/drawing/2014/chart" uri="{C3380CC4-5D6E-409C-BE32-E72D297353CC}">
              <c16:uniqueId val="{00000003-D090-486F-89D8-49D75109C0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1032</c:v>
                </c:pt>
                <c:pt idx="3">
                  <c:v>994</c:v>
                </c:pt>
                <c:pt idx="6">
                  <c:v>1086</c:v>
                </c:pt>
                <c:pt idx="9">
                  <c:v>1027</c:v>
                </c:pt>
                <c:pt idx="12">
                  <c:v>1029</c:v>
                </c:pt>
              </c:numCache>
            </c:numRef>
          </c:val>
          <c:extLst>
            <c:ext xmlns:c16="http://schemas.microsoft.com/office/drawing/2014/chart" uri="{C3380CC4-5D6E-409C-BE32-E72D297353CC}">
              <c16:uniqueId val="{00000004-D090-486F-89D8-49D75109C0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90-486F-89D8-49D75109C0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90-486F-89D8-49D75109C0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1348</c:v>
                </c:pt>
                <c:pt idx="3">
                  <c:v>1426</c:v>
                </c:pt>
                <c:pt idx="6">
                  <c:v>1433</c:v>
                </c:pt>
                <c:pt idx="9">
                  <c:v>1493</c:v>
                </c:pt>
                <c:pt idx="12">
                  <c:v>1385</c:v>
                </c:pt>
              </c:numCache>
            </c:numRef>
          </c:val>
          <c:extLst>
            <c:ext xmlns:c16="http://schemas.microsoft.com/office/drawing/2014/chart" uri="{C3380CC4-5D6E-409C-BE32-E72D297353CC}">
              <c16:uniqueId val="{00000007-D090-486F-89D8-49D75109C0BC}"/>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820</c:v>
                </c:pt>
                <c:pt idx="2">
                  <c:v>#N/A</c:v>
                </c:pt>
                <c:pt idx="3">
                  <c:v>#N/A</c:v>
                </c:pt>
                <c:pt idx="4">
                  <c:v>862</c:v>
                </c:pt>
                <c:pt idx="5">
                  <c:v>#N/A</c:v>
                </c:pt>
                <c:pt idx="6">
                  <c:v>#N/A</c:v>
                </c:pt>
                <c:pt idx="7">
                  <c:v>973</c:v>
                </c:pt>
                <c:pt idx="8">
                  <c:v>#N/A</c:v>
                </c:pt>
                <c:pt idx="9">
                  <c:v>#N/A</c:v>
                </c:pt>
                <c:pt idx="10">
                  <c:v>964</c:v>
                </c:pt>
                <c:pt idx="11">
                  <c:v>#N/A</c:v>
                </c:pt>
                <c:pt idx="12">
                  <c:v>#N/A</c:v>
                </c:pt>
                <c:pt idx="13">
                  <c:v>881</c:v>
                </c:pt>
                <c:pt idx="14">
                  <c:v>#N/A</c:v>
                </c:pt>
              </c:numCache>
            </c:numRef>
          </c:val>
          <c:smooth val="0"/>
          <c:extLst>
            <c:ext xmlns:c16="http://schemas.microsoft.com/office/drawing/2014/chart" uri="{C3380CC4-5D6E-409C-BE32-E72D297353CC}">
              <c16:uniqueId val="{00000008-D090-486F-89D8-49D75109C0B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16735</c:v>
                </c:pt>
                <c:pt idx="5">
                  <c:v>16068</c:v>
                </c:pt>
                <c:pt idx="8">
                  <c:v>15583</c:v>
                </c:pt>
                <c:pt idx="11">
                  <c:v>15113</c:v>
                </c:pt>
                <c:pt idx="14">
                  <c:v>15419</c:v>
                </c:pt>
              </c:numCache>
            </c:numRef>
          </c:val>
          <c:extLst>
            <c:ext xmlns:c16="http://schemas.microsoft.com/office/drawing/2014/chart" uri="{C3380CC4-5D6E-409C-BE32-E72D297353CC}">
              <c16:uniqueId val="{00000000-C728-41A4-80C0-B8853CAB46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249</c:v>
                </c:pt>
                <c:pt idx="5">
                  <c:v>177</c:v>
                </c:pt>
                <c:pt idx="8">
                  <c:v>140</c:v>
                </c:pt>
                <c:pt idx="11">
                  <c:v>106</c:v>
                </c:pt>
                <c:pt idx="14">
                  <c:v>88</c:v>
                </c:pt>
              </c:numCache>
            </c:numRef>
          </c:val>
          <c:extLst>
            <c:ext xmlns:c16="http://schemas.microsoft.com/office/drawing/2014/chart" uri="{C3380CC4-5D6E-409C-BE32-E72D297353CC}">
              <c16:uniqueId val="{00000001-C728-41A4-80C0-B8853CAB46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3142</c:v>
                </c:pt>
                <c:pt idx="5">
                  <c:v>3115</c:v>
                </c:pt>
                <c:pt idx="8">
                  <c:v>2683</c:v>
                </c:pt>
                <c:pt idx="11">
                  <c:v>2424</c:v>
                </c:pt>
                <c:pt idx="14">
                  <c:v>2632</c:v>
                </c:pt>
              </c:numCache>
            </c:numRef>
          </c:val>
          <c:extLst>
            <c:ext xmlns:c16="http://schemas.microsoft.com/office/drawing/2014/chart" uri="{C3380CC4-5D6E-409C-BE32-E72D297353CC}">
              <c16:uniqueId val="{00000002-C728-41A4-80C0-B8853CAB46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28-41A4-80C0-B8853CAB46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28-41A4-80C0-B8853CAB46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28-41A4-80C0-B8853CAB46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1254</c:v>
                </c:pt>
                <c:pt idx="3">
                  <c:v>1240</c:v>
                </c:pt>
                <c:pt idx="6">
                  <c:v>1167</c:v>
                </c:pt>
                <c:pt idx="9">
                  <c:v>1136</c:v>
                </c:pt>
                <c:pt idx="12">
                  <c:v>1152</c:v>
                </c:pt>
              </c:numCache>
            </c:numRef>
          </c:val>
          <c:extLst>
            <c:ext xmlns:c16="http://schemas.microsoft.com/office/drawing/2014/chart" uri="{C3380CC4-5D6E-409C-BE32-E72D297353CC}">
              <c16:uniqueId val="{00000006-C728-41A4-80C0-B8853CAB46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643</c:v>
                </c:pt>
                <c:pt idx="3">
                  <c:v>555</c:v>
                </c:pt>
                <c:pt idx="6">
                  <c:v>477</c:v>
                </c:pt>
                <c:pt idx="9">
                  <c:v>196</c:v>
                </c:pt>
                <c:pt idx="12">
                  <c:v>167</c:v>
                </c:pt>
              </c:numCache>
            </c:numRef>
          </c:val>
          <c:extLst>
            <c:ext xmlns:c16="http://schemas.microsoft.com/office/drawing/2014/chart" uri="{C3380CC4-5D6E-409C-BE32-E72D297353CC}">
              <c16:uniqueId val="{00000007-C728-41A4-80C0-B8853CAB46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10102</c:v>
                </c:pt>
                <c:pt idx="3">
                  <c:v>9992</c:v>
                </c:pt>
                <c:pt idx="6">
                  <c:v>9958</c:v>
                </c:pt>
                <c:pt idx="9">
                  <c:v>9473</c:v>
                </c:pt>
                <c:pt idx="12">
                  <c:v>8264</c:v>
                </c:pt>
              </c:numCache>
            </c:numRef>
          </c:val>
          <c:extLst>
            <c:ext xmlns:c16="http://schemas.microsoft.com/office/drawing/2014/chart" uri="{C3380CC4-5D6E-409C-BE32-E72D297353CC}">
              <c16:uniqueId val="{00000008-C728-41A4-80C0-B8853CAB46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728-41A4-80C0-B8853CAB46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14748</c:v>
                </c:pt>
                <c:pt idx="3">
                  <c:v>14264</c:v>
                </c:pt>
                <c:pt idx="6">
                  <c:v>14000</c:v>
                </c:pt>
                <c:pt idx="9">
                  <c:v>13369</c:v>
                </c:pt>
                <c:pt idx="12">
                  <c:v>14444</c:v>
                </c:pt>
              </c:numCache>
            </c:numRef>
          </c:val>
          <c:extLst>
            <c:ext xmlns:c16="http://schemas.microsoft.com/office/drawing/2014/chart" uri="{C3380CC4-5D6E-409C-BE32-E72D297353CC}">
              <c16:uniqueId val="{0000000A-C728-41A4-80C0-B8853CAB468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6622</c:v>
                </c:pt>
                <c:pt idx="2">
                  <c:v>#N/A</c:v>
                </c:pt>
                <c:pt idx="3">
                  <c:v>#N/A</c:v>
                </c:pt>
                <c:pt idx="4">
                  <c:v>6693</c:v>
                </c:pt>
                <c:pt idx="5">
                  <c:v>#N/A</c:v>
                </c:pt>
                <c:pt idx="6">
                  <c:v>#N/A</c:v>
                </c:pt>
                <c:pt idx="7">
                  <c:v>7195</c:v>
                </c:pt>
                <c:pt idx="8">
                  <c:v>#N/A</c:v>
                </c:pt>
                <c:pt idx="9">
                  <c:v>#N/A</c:v>
                </c:pt>
                <c:pt idx="10">
                  <c:v>6531</c:v>
                </c:pt>
                <c:pt idx="11">
                  <c:v>#N/A</c:v>
                </c:pt>
                <c:pt idx="12">
                  <c:v>#N/A</c:v>
                </c:pt>
                <c:pt idx="13">
                  <c:v>5888</c:v>
                </c:pt>
                <c:pt idx="14">
                  <c:v>#N/A</c:v>
                </c:pt>
              </c:numCache>
            </c:numRef>
          </c:val>
          <c:smooth val="0"/>
          <c:extLst>
            <c:ext xmlns:c16="http://schemas.microsoft.com/office/drawing/2014/chart" uri="{C3380CC4-5D6E-409C-BE32-E72D297353CC}">
              <c16:uniqueId val="{0000000B-C728-41A4-80C0-B8853CAB468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1479</c:v>
                </c:pt>
                <c:pt idx="1">
                  <c:v>1510</c:v>
                </c:pt>
                <c:pt idx="2">
                  <c:v>1510</c:v>
                </c:pt>
              </c:numCache>
            </c:numRef>
          </c:val>
          <c:extLst>
            <c:ext xmlns:c16="http://schemas.microsoft.com/office/drawing/2014/chart" uri="{C3380CC4-5D6E-409C-BE32-E72D297353CC}">
              <c16:uniqueId val="{00000000-8CA6-4AFC-8905-6BC4E1DF43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325</c:v>
                </c:pt>
                <c:pt idx="1">
                  <c:v>0</c:v>
                </c:pt>
                <c:pt idx="2">
                  <c:v>100</c:v>
                </c:pt>
              </c:numCache>
            </c:numRef>
          </c:val>
          <c:extLst>
            <c:ext xmlns:c16="http://schemas.microsoft.com/office/drawing/2014/chart" uri="{C3380CC4-5D6E-409C-BE32-E72D297353CC}">
              <c16:uniqueId val="{00000001-8CA6-4AFC-8905-6BC4E1DF43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2018</c:v>
                </c:pt>
                <c:pt idx="1">
                  <c:v>1988</c:v>
                </c:pt>
                <c:pt idx="2">
                  <c:v>1885</c:v>
                </c:pt>
              </c:numCache>
            </c:numRef>
          </c:val>
          <c:extLst>
            <c:ext xmlns:c16="http://schemas.microsoft.com/office/drawing/2014/chart" uri="{C3380CC4-5D6E-409C-BE32-E72D297353CC}">
              <c16:uniqueId val="{00000002-8CA6-4AFC-8905-6BC4E1DF43FB}"/>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E7A-4BDD-9E18-609FC11356F6}"/>
              </c:ext>
            </c:extLst>
          </c:dPt>
          <c:dPt>
            <c:idx val="1"/>
            <c:bubble3D val="0"/>
            <c:extLst>
              <c:ext xmlns:c16="http://schemas.microsoft.com/office/drawing/2014/chart" uri="{C3380CC4-5D6E-409C-BE32-E72D297353CC}">
                <c16:uniqueId val="{00000001-BE7A-4BDD-9E18-609FC11356F6}"/>
              </c:ext>
            </c:extLst>
          </c:dPt>
          <c:dPt>
            <c:idx val="2"/>
            <c:bubble3D val="0"/>
            <c:extLst>
              <c:ext xmlns:c16="http://schemas.microsoft.com/office/drawing/2014/chart" uri="{C3380CC4-5D6E-409C-BE32-E72D297353CC}">
                <c16:uniqueId val="{00000002-BE7A-4BDD-9E18-609FC11356F6}"/>
              </c:ext>
            </c:extLst>
          </c:dPt>
          <c:dPt>
            <c:idx val="3"/>
            <c:bubble3D val="0"/>
            <c:extLst>
              <c:ext xmlns:c16="http://schemas.microsoft.com/office/drawing/2014/chart" uri="{C3380CC4-5D6E-409C-BE32-E72D297353CC}">
                <c16:uniqueId val="{00000003-BE7A-4BDD-9E18-609FC11356F6}"/>
              </c:ext>
            </c:extLst>
          </c:dPt>
          <c:dPt>
            <c:idx val="4"/>
            <c:bubble3D val="0"/>
            <c:extLst>
              <c:ext xmlns:c16="http://schemas.microsoft.com/office/drawing/2014/chart" uri="{C3380CC4-5D6E-409C-BE32-E72D297353CC}">
                <c16:uniqueId val="{00000004-BE7A-4BDD-9E18-609FC11356F6}"/>
              </c:ext>
            </c:extLst>
          </c:dPt>
          <c:dPt>
            <c:idx val="8"/>
            <c:bubble3D val="0"/>
            <c:extLst>
              <c:ext xmlns:c16="http://schemas.microsoft.com/office/drawing/2014/chart" uri="{C3380CC4-5D6E-409C-BE32-E72D297353CC}">
                <c16:uniqueId val="{00000005-BE7A-4BDD-9E18-609FC11356F6}"/>
              </c:ext>
            </c:extLst>
          </c:dPt>
          <c:dPt>
            <c:idx val="16"/>
            <c:bubble3D val="0"/>
            <c:extLst>
              <c:ext xmlns:c16="http://schemas.microsoft.com/office/drawing/2014/chart" uri="{C3380CC4-5D6E-409C-BE32-E72D297353CC}">
                <c16:uniqueId val="{00000006-BE7A-4BDD-9E18-609FC11356F6}"/>
              </c:ext>
            </c:extLst>
          </c:dPt>
          <c:dPt>
            <c:idx val="24"/>
            <c:bubble3D val="0"/>
            <c:extLst>
              <c:ext xmlns:c16="http://schemas.microsoft.com/office/drawing/2014/chart" uri="{C3380CC4-5D6E-409C-BE32-E72D297353CC}">
                <c16:uniqueId val="{00000007-BE7A-4BDD-9E18-609FC11356F6}"/>
              </c:ext>
            </c:extLst>
          </c:dPt>
          <c:dPt>
            <c:idx val="32"/>
            <c:bubble3D val="0"/>
            <c:extLst>
              <c:ext xmlns:c16="http://schemas.microsoft.com/office/drawing/2014/chart" uri="{C3380CC4-5D6E-409C-BE32-E72D297353CC}">
                <c16:uniqueId val="{00000008-BE7A-4BDD-9E18-609FC11356F6}"/>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7A-4BDD-9E18-609FC11356F6}"/>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E7A-4BDD-9E18-609FC11356F6}"/>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E7A-4BDD-9E18-609FC11356F6}"/>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E7A-4BDD-9E18-609FC11356F6}"/>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E7A-4BDD-9E18-609FC11356F6}"/>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E7A-4BDD-9E18-609FC11356F6}"/>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7A-4BDD-9E18-609FC11356F6}"/>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7A-4BDD-9E18-609FC11356F6}"/>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7A-4BDD-9E18-609FC11356F6}"/>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53.9</c:v>
                </c:pt>
                <c:pt idx="8">
                  <c:v>55.5</c:v>
                </c:pt>
                <c:pt idx="16">
                  <c:v>57.4</c:v>
                </c:pt>
                <c:pt idx="24">
                  <c:v>59</c:v>
                </c:pt>
              </c:numCache>
            </c:numRef>
          </c:xVal>
          <c:yVal>
            <c:numRef>
              <c:f>公会計指標分析・財政指標組合せ分析表!$BP$51:$DC$51</c:f>
              <c:numCache>
                <c:formatCode>#,##0.0;"▲ "#,##0.0</c:formatCode>
                <c:ptCount val="40"/>
                <c:pt idx="0">
                  <c:v>121</c:v>
                </c:pt>
                <c:pt idx="8">
                  <c:v>128.69999999999999</c:v>
                </c:pt>
                <c:pt idx="16">
                  <c:v>141.4</c:v>
                </c:pt>
                <c:pt idx="24">
                  <c:v>120.2</c:v>
                </c:pt>
              </c:numCache>
            </c:numRef>
          </c:yVal>
          <c:smooth val="0"/>
          <c:extLst>
            <c:ext xmlns:c16="http://schemas.microsoft.com/office/drawing/2014/chart" uri="{C3380CC4-5D6E-409C-BE32-E72D297353CC}">
              <c16:uniqueId val="{00000009-BE7A-4BDD-9E18-609FC11356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E7A-4BDD-9E18-609FC11356F6}"/>
              </c:ext>
            </c:extLst>
          </c:dPt>
          <c:dPt>
            <c:idx val="1"/>
            <c:bubble3D val="0"/>
            <c:extLst>
              <c:ext xmlns:c16="http://schemas.microsoft.com/office/drawing/2014/chart" uri="{C3380CC4-5D6E-409C-BE32-E72D297353CC}">
                <c16:uniqueId val="{0000000B-BE7A-4BDD-9E18-609FC11356F6}"/>
              </c:ext>
            </c:extLst>
          </c:dPt>
          <c:dPt>
            <c:idx val="2"/>
            <c:bubble3D val="0"/>
            <c:extLst>
              <c:ext xmlns:c16="http://schemas.microsoft.com/office/drawing/2014/chart" uri="{C3380CC4-5D6E-409C-BE32-E72D297353CC}">
                <c16:uniqueId val="{0000000C-BE7A-4BDD-9E18-609FC11356F6}"/>
              </c:ext>
            </c:extLst>
          </c:dPt>
          <c:dPt>
            <c:idx val="3"/>
            <c:bubble3D val="0"/>
            <c:extLst>
              <c:ext xmlns:c16="http://schemas.microsoft.com/office/drawing/2014/chart" uri="{C3380CC4-5D6E-409C-BE32-E72D297353CC}">
                <c16:uniqueId val="{0000000D-BE7A-4BDD-9E18-609FC11356F6}"/>
              </c:ext>
            </c:extLst>
          </c:dPt>
          <c:dPt>
            <c:idx val="4"/>
            <c:bubble3D val="0"/>
            <c:extLst>
              <c:ext xmlns:c16="http://schemas.microsoft.com/office/drawing/2014/chart" uri="{C3380CC4-5D6E-409C-BE32-E72D297353CC}">
                <c16:uniqueId val="{0000000E-BE7A-4BDD-9E18-609FC11356F6}"/>
              </c:ext>
            </c:extLst>
          </c:dPt>
          <c:dPt>
            <c:idx val="8"/>
            <c:bubble3D val="0"/>
            <c:extLst>
              <c:ext xmlns:c16="http://schemas.microsoft.com/office/drawing/2014/chart" uri="{C3380CC4-5D6E-409C-BE32-E72D297353CC}">
                <c16:uniqueId val="{0000000F-BE7A-4BDD-9E18-609FC11356F6}"/>
              </c:ext>
            </c:extLst>
          </c:dPt>
          <c:dPt>
            <c:idx val="16"/>
            <c:bubble3D val="0"/>
            <c:extLst>
              <c:ext xmlns:c16="http://schemas.microsoft.com/office/drawing/2014/chart" uri="{C3380CC4-5D6E-409C-BE32-E72D297353CC}">
                <c16:uniqueId val="{00000010-BE7A-4BDD-9E18-609FC11356F6}"/>
              </c:ext>
            </c:extLst>
          </c:dPt>
          <c:dPt>
            <c:idx val="24"/>
            <c:bubble3D val="0"/>
            <c:extLst>
              <c:ext xmlns:c16="http://schemas.microsoft.com/office/drawing/2014/chart" uri="{C3380CC4-5D6E-409C-BE32-E72D297353CC}">
                <c16:uniqueId val="{00000011-BE7A-4BDD-9E18-609FC11356F6}"/>
              </c:ext>
            </c:extLst>
          </c:dPt>
          <c:dPt>
            <c:idx val="32"/>
            <c:bubble3D val="0"/>
            <c:extLst>
              <c:ext xmlns:c16="http://schemas.microsoft.com/office/drawing/2014/chart" uri="{C3380CC4-5D6E-409C-BE32-E72D297353CC}">
                <c16:uniqueId val="{00000012-BE7A-4BDD-9E18-609FC11356F6}"/>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E7A-4BDD-9E18-609FC11356F6}"/>
                </c:ext>
              </c:extLst>
            </c:dLbl>
            <c:dLbl>
              <c:idx val="1"/>
              <c:delete val="1"/>
              <c:extLst>
                <c:ext xmlns:c15="http://schemas.microsoft.com/office/drawing/2012/chart" uri="{CE6537A1-D6FC-4f65-9D91-7224C49458BB}"/>
                <c:ext xmlns:c16="http://schemas.microsoft.com/office/drawing/2014/chart" uri="{C3380CC4-5D6E-409C-BE32-E72D297353CC}">
                  <c16:uniqueId val="{0000000B-BE7A-4BDD-9E18-609FC11356F6}"/>
                </c:ext>
              </c:extLst>
            </c:dLbl>
            <c:dLbl>
              <c:idx val="2"/>
              <c:delete val="1"/>
              <c:extLst>
                <c:ext xmlns:c15="http://schemas.microsoft.com/office/drawing/2012/chart" uri="{CE6537A1-D6FC-4f65-9D91-7224C49458BB}"/>
                <c:ext xmlns:c16="http://schemas.microsoft.com/office/drawing/2014/chart" uri="{C3380CC4-5D6E-409C-BE32-E72D297353CC}">
                  <c16:uniqueId val="{0000000C-BE7A-4BDD-9E18-609FC11356F6}"/>
                </c:ext>
              </c:extLst>
            </c:dLbl>
            <c:dLbl>
              <c:idx val="3"/>
              <c:delete val="1"/>
              <c:extLst>
                <c:ext xmlns:c15="http://schemas.microsoft.com/office/drawing/2012/chart" uri="{CE6537A1-D6FC-4f65-9D91-7224C49458BB}"/>
                <c:ext xmlns:c16="http://schemas.microsoft.com/office/drawing/2014/chart" uri="{C3380CC4-5D6E-409C-BE32-E72D297353CC}">
                  <c16:uniqueId val="{0000000D-BE7A-4BDD-9E18-609FC11356F6}"/>
                </c:ext>
              </c:extLst>
            </c:dLbl>
            <c:dLbl>
              <c:idx val="4"/>
              <c:delete val="1"/>
              <c:extLst>
                <c:ext xmlns:c15="http://schemas.microsoft.com/office/drawing/2012/chart" uri="{CE6537A1-D6FC-4f65-9D91-7224C49458BB}"/>
                <c:ext xmlns:c16="http://schemas.microsoft.com/office/drawing/2014/chart" uri="{C3380CC4-5D6E-409C-BE32-E72D297353CC}">
                  <c16:uniqueId val="{0000000E-BE7A-4BDD-9E18-609FC11356F6}"/>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E7A-4BDD-9E18-609FC11356F6}"/>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E7A-4BDD-9E18-609FC11356F6}"/>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E7A-4BDD-9E18-609FC11356F6}"/>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E7A-4BDD-9E18-609FC11356F6}"/>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numCache>
            </c:numRef>
          </c:xVal>
          <c:yVal>
            <c:numRef>
              <c:f>公会計指標分析・財政指標組合せ分析表!$BP$55:$DC$55</c:f>
              <c:numCache>
                <c:formatCode>#,##0.0;"▲ "#,##0.0</c:formatCode>
                <c:ptCount val="40"/>
                <c:pt idx="0">
                  <c:v>38.5</c:v>
                </c:pt>
                <c:pt idx="8">
                  <c:v>32.799999999999997</c:v>
                </c:pt>
                <c:pt idx="16">
                  <c:v>20.9</c:v>
                </c:pt>
                <c:pt idx="24">
                  <c:v>21</c:v>
                </c:pt>
              </c:numCache>
            </c:numRef>
          </c:yVal>
          <c:smooth val="0"/>
          <c:extLst>
            <c:ext xmlns:c16="http://schemas.microsoft.com/office/drawing/2014/chart" uri="{C3380CC4-5D6E-409C-BE32-E72D297353CC}">
              <c16:uniqueId val="{00000013-BE7A-4BDD-9E18-609FC11356F6}"/>
            </c:ext>
          </c:extLst>
        </c:ser>
        <c:dLbls>
          <c:showLegendKey val="0"/>
          <c:showVal val="1"/>
          <c:showCatName val="0"/>
          <c:showSerName val="0"/>
          <c:showPercent val="0"/>
          <c:showBubbleSize val="0"/>
        </c:dLbls>
        <c:axId val="3"/>
        <c:axId val="2"/>
      </c:scatterChart>
      <c:valAx>
        <c:axId val="3"/>
        <c:scaling>
          <c:orientation val="maxMin"/>
          <c:max val="62"/>
          <c:min val="5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0560402923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625833178619E-2"/>
              <c:y val="0.25087997446265164"/>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5E1-4AD2-90E0-B7BBAD02A82A}"/>
              </c:ext>
            </c:extLst>
          </c:dPt>
          <c:dPt>
            <c:idx val="1"/>
            <c:bubble3D val="0"/>
            <c:extLst>
              <c:ext xmlns:c16="http://schemas.microsoft.com/office/drawing/2014/chart" uri="{C3380CC4-5D6E-409C-BE32-E72D297353CC}">
                <c16:uniqueId val="{00000001-25E1-4AD2-90E0-B7BBAD02A82A}"/>
              </c:ext>
            </c:extLst>
          </c:dPt>
          <c:dPt>
            <c:idx val="2"/>
            <c:bubble3D val="0"/>
            <c:extLst>
              <c:ext xmlns:c16="http://schemas.microsoft.com/office/drawing/2014/chart" uri="{C3380CC4-5D6E-409C-BE32-E72D297353CC}">
                <c16:uniqueId val="{00000002-25E1-4AD2-90E0-B7BBAD02A82A}"/>
              </c:ext>
            </c:extLst>
          </c:dPt>
          <c:dPt>
            <c:idx val="3"/>
            <c:bubble3D val="0"/>
            <c:extLst>
              <c:ext xmlns:c16="http://schemas.microsoft.com/office/drawing/2014/chart" uri="{C3380CC4-5D6E-409C-BE32-E72D297353CC}">
                <c16:uniqueId val="{00000003-25E1-4AD2-90E0-B7BBAD02A82A}"/>
              </c:ext>
            </c:extLst>
          </c:dPt>
          <c:dPt>
            <c:idx val="4"/>
            <c:bubble3D val="0"/>
            <c:extLst>
              <c:ext xmlns:c16="http://schemas.microsoft.com/office/drawing/2014/chart" uri="{C3380CC4-5D6E-409C-BE32-E72D297353CC}">
                <c16:uniqueId val="{00000004-25E1-4AD2-90E0-B7BBAD02A82A}"/>
              </c:ext>
            </c:extLst>
          </c:dPt>
          <c:dPt>
            <c:idx val="8"/>
            <c:bubble3D val="0"/>
            <c:extLst>
              <c:ext xmlns:c16="http://schemas.microsoft.com/office/drawing/2014/chart" uri="{C3380CC4-5D6E-409C-BE32-E72D297353CC}">
                <c16:uniqueId val="{00000005-25E1-4AD2-90E0-B7BBAD02A82A}"/>
              </c:ext>
            </c:extLst>
          </c:dPt>
          <c:dPt>
            <c:idx val="16"/>
            <c:bubble3D val="0"/>
            <c:extLst>
              <c:ext xmlns:c16="http://schemas.microsoft.com/office/drawing/2014/chart" uri="{C3380CC4-5D6E-409C-BE32-E72D297353CC}">
                <c16:uniqueId val="{00000006-25E1-4AD2-90E0-B7BBAD02A82A}"/>
              </c:ext>
            </c:extLst>
          </c:dPt>
          <c:dPt>
            <c:idx val="24"/>
            <c:bubble3D val="0"/>
            <c:extLst>
              <c:ext xmlns:c16="http://schemas.microsoft.com/office/drawing/2014/chart" uri="{C3380CC4-5D6E-409C-BE32-E72D297353CC}">
                <c16:uniqueId val="{00000007-25E1-4AD2-90E0-B7BBAD02A82A}"/>
              </c:ext>
            </c:extLst>
          </c:dPt>
          <c:dPt>
            <c:idx val="32"/>
            <c:bubble3D val="0"/>
            <c:extLst>
              <c:ext xmlns:c16="http://schemas.microsoft.com/office/drawing/2014/chart" uri="{C3380CC4-5D6E-409C-BE32-E72D297353CC}">
                <c16:uniqueId val="{00000008-25E1-4AD2-90E0-B7BBAD02A82A}"/>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E1-4AD2-90E0-B7BBAD02A82A}"/>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E1-4AD2-90E0-B7BBAD02A82A}"/>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E1-4AD2-90E0-B7BBAD02A82A}"/>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E1-4AD2-90E0-B7BBAD02A82A}"/>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E1-4AD2-90E0-B7BBAD02A82A}"/>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E1-4AD2-90E0-B7BBAD02A82A}"/>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E1-4AD2-90E0-B7BBAD02A82A}"/>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E1-4AD2-90E0-B7BBAD02A82A}"/>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5E1-4AD2-90E0-B7BBAD02A82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15</c:v>
                </c:pt>
                <c:pt idx="16">
                  <c:v>16.8</c:v>
                </c:pt>
                <c:pt idx="24">
                  <c:v>17.8</c:v>
                </c:pt>
                <c:pt idx="32">
                  <c:v>17.7</c:v>
                </c:pt>
              </c:numCache>
            </c:numRef>
          </c:xVal>
          <c:yVal>
            <c:numRef>
              <c:f>公会計指標分析・財政指標組合せ分析表!$BP$73:$DC$73</c:f>
              <c:numCache>
                <c:formatCode>#,##0.0;"▲ "#,##0.0</c:formatCode>
                <c:ptCount val="40"/>
                <c:pt idx="0">
                  <c:v>121</c:v>
                </c:pt>
                <c:pt idx="8">
                  <c:v>128.69999999999999</c:v>
                </c:pt>
                <c:pt idx="16">
                  <c:v>141.4</c:v>
                </c:pt>
                <c:pt idx="24">
                  <c:v>120.2</c:v>
                </c:pt>
                <c:pt idx="32">
                  <c:v>109.7</c:v>
                </c:pt>
              </c:numCache>
            </c:numRef>
          </c:yVal>
          <c:smooth val="0"/>
          <c:extLst>
            <c:ext xmlns:c16="http://schemas.microsoft.com/office/drawing/2014/chart" uri="{C3380CC4-5D6E-409C-BE32-E72D297353CC}">
              <c16:uniqueId val="{00000009-25E1-4AD2-90E0-B7BBAD02A8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25E1-4AD2-90E0-B7BBAD02A82A}"/>
              </c:ext>
            </c:extLst>
          </c:dPt>
          <c:dPt>
            <c:idx val="1"/>
            <c:bubble3D val="0"/>
            <c:extLst>
              <c:ext xmlns:c16="http://schemas.microsoft.com/office/drawing/2014/chart" uri="{C3380CC4-5D6E-409C-BE32-E72D297353CC}">
                <c16:uniqueId val="{0000000B-25E1-4AD2-90E0-B7BBAD02A82A}"/>
              </c:ext>
            </c:extLst>
          </c:dPt>
          <c:dPt>
            <c:idx val="2"/>
            <c:bubble3D val="0"/>
            <c:extLst>
              <c:ext xmlns:c16="http://schemas.microsoft.com/office/drawing/2014/chart" uri="{C3380CC4-5D6E-409C-BE32-E72D297353CC}">
                <c16:uniqueId val="{0000000C-25E1-4AD2-90E0-B7BBAD02A82A}"/>
              </c:ext>
            </c:extLst>
          </c:dPt>
          <c:dPt>
            <c:idx val="3"/>
            <c:bubble3D val="0"/>
            <c:extLst>
              <c:ext xmlns:c16="http://schemas.microsoft.com/office/drawing/2014/chart" uri="{C3380CC4-5D6E-409C-BE32-E72D297353CC}">
                <c16:uniqueId val="{0000000D-25E1-4AD2-90E0-B7BBAD02A82A}"/>
              </c:ext>
            </c:extLst>
          </c:dPt>
          <c:dPt>
            <c:idx val="4"/>
            <c:bubble3D val="0"/>
            <c:extLst>
              <c:ext xmlns:c16="http://schemas.microsoft.com/office/drawing/2014/chart" uri="{C3380CC4-5D6E-409C-BE32-E72D297353CC}">
                <c16:uniqueId val="{0000000E-25E1-4AD2-90E0-B7BBAD02A82A}"/>
              </c:ext>
            </c:extLst>
          </c:dPt>
          <c:dPt>
            <c:idx val="8"/>
            <c:bubble3D val="0"/>
            <c:extLst>
              <c:ext xmlns:c16="http://schemas.microsoft.com/office/drawing/2014/chart" uri="{C3380CC4-5D6E-409C-BE32-E72D297353CC}">
                <c16:uniqueId val="{0000000F-25E1-4AD2-90E0-B7BBAD02A82A}"/>
              </c:ext>
            </c:extLst>
          </c:dPt>
          <c:dPt>
            <c:idx val="16"/>
            <c:bubble3D val="0"/>
            <c:extLst>
              <c:ext xmlns:c16="http://schemas.microsoft.com/office/drawing/2014/chart" uri="{C3380CC4-5D6E-409C-BE32-E72D297353CC}">
                <c16:uniqueId val="{00000010-25E1-4AD2-90E0-B7BBAD02A82A}"/>
              </c:ext>
            </c:extLst>
          </c:dPt>
          <c:dPt>
            <c:idx val="24"/>
            <c:bubble3D val="0"/>
            <c:extLst>
              <c:ext xmlns:c16="http://schemas.microsoft.com/office/drawing/2014/chart" uri="{C3380CC4-5D6E-409C-BE32-E72D297353CC}">
                <c16:uniqueId val="{00000011-25E1-4AD2-90E0-B7BBAD02A82A}"/>
              </c:ext>
            </c:extLst>
          </c:dPt>
          <c:dPt>
            <c:idx val="32"/>
            <c:bubble3D val="0"/>
            <c:extLst>
              <c:ext xmlns:c16="http://schemas.microsoft.com/office/drawing/2014/chart" uri="{C3380CC4-5D6E-409C-BE32-E72D297353CC}">
                <c16:uniqueId val="{00000012-25E1-4AD2-90E0-B7BBAD02A82A}"/>
              </c:ext>
            </c:extLst>
          </c:dPt>
          <c:dLbls>
            <c:dLbl>
              <c:idx val="0"/>
              <c:layout>
                <c:manualLayout>
                  <c:x val="0"/>
                  <c:y val="7.9364644460229311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5E1-4AD2-90E0-B7BBAD02A82A}"/>
                </c:ext>
              </c:extLst>
            </c:dLbl>
            <c:dLbl>
              <c:idx val="1"/>
              <c:delete val="1"/>
              <c:extLst>
                <c:ext xmlns:c15="http://schemas.microsoft.com/office/drawing/2012/chart" uri="{CE6537A1-D6FC-4f65-9D91-7224C49458BB}"/>
                <c:ext xmlns:c16="http://schemas.microsoft.com/office/drawing/2014/chart" uri="{C3380CC4-5D6E-409C-BE32-E72D297353CC}">
                  <c16:uniqueId val="{0000000B-25E1-4AD2-90E0-B7BBAD02A82A}"/>
                </c:ext>
              </c:extLst>
            </c:dLbl>
            <c:dLbl>
              <c:idx val="2"/>
              <c:delete val="1"/>
              <c:extLst>
                <c:ext xmlns:c15="http://schemas.microsoft.com/office/drawing/2012/chart" uri="{CE6537A1-D6FC-4f65-9D91-7224C49458BB}"/>
                <c:ext xmlns:c16="http://schemas.microsoft.com/office/drawing/2014/chart" uri="{C3380CC4-5D6E-409C-BE32-E72D297353CC}">
                  <c16:uniqueId val="{0000000C-25E1-4AD2-90E0-B7BBAD02A82A}"/>
                </c:ext>
              </c:extLst>
            </c:dLbl>
            <c:dLbl>
              <c:idx val="3"/>
              <c:delete val="1"/>
              <c:extLst>
                <c:ext xmlns:c15="http://schemas.microsoft.com/office/drawing/2012/chart" uri="{CE6537A1-D6FC-4f65-9D91-7224C49458BB}"/>
                <c:ext xmlns:c16="http://schemas.microsoft.com/office/drawing/2014/chart" uri="{C3380CC4-5D6E-409C-BE32-E72D297353CC}">
                  <c16:uniqueId val="{0000000D-25E1-4AD2-90E0-B7BBAD02A82A}"/>
                </c:ext>
              </c:extLst>
            </c:dLbl>
            <c:dLbl>
              <c:idx val="4"/>
              <c:delete val="1"/>
              <c:extLst>
                <c:ext xmlns:c15="http://schemas.microsoft.com/office/drawing/2012/chart" uri="{CE6537A1-D6FC-4f65-9D91-7224C49458BB}"/>
                <c:ext xmlns:c16="http://schemas.microsoft.com/office/drawing/2014/chart" uri="{C3380CC4-5D6E-409C-BE32-E72D297353CC}">
                  <c16:uniqueId val="{0000000E-25E1-4AD2-90E0-B7BBAD02A82A}"/>
                </c:ext>
              </c:extLst>
            </c:dLbl>
            <c:dLbl>
              <c:idx val="8"/>
              <c:layout>
                <c:manualLayout>
                  <c:x val="0"/>
                  <c:y val="-1.1841507712477975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5E1-4AD2-90E0-B7BBAD02A82A}"/>
                </c:ext>
              </c:extLst>
            </c:dLbl>
            <c:dLbl>
              <c:idx val="16"/>
              <c:layout>
                <c:manualLayout>
                  <c:x val="0"/>
                  <c:y val="-2.2067672803815587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5E1-4AD2-90E0-B7BBAD02A82A}"/>
                </c:ext>
              </c:extLst>
            </c:dLbl>
            <c:dLbl>
              <c:idx val="24"/>
              <c:layout>
                <c:manualLayout>
                  <c:x val="0"/>
                  <c:y val="1.5315530372825098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5E1-4AD2-90E0-B7BBAD02A82A}"/>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5E1-4AD2-90E0-B7BBAD02A82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25E1-4AD2-90E0-B7BBAD02A82A}"/>
            </c:ext>
          </c:extLst>
        </c:ser>
        <c:dLbls>
          <c:showLegendKey val="0"/>
          <c:showVal val="1"/>
          <c:showCatName val="0"/>
          <c:showSerName val="0"/>
          <c:showPercent val="0"/>
          <c:showBubbleSize val="0"/>
        </c:dLbls>
        <c:axId val="3"/>
        <c:axId val="2"/>
      </c:scatterChart>
      <c:valAx>
        <c:axId val="3"/>
        <c:scaling>
          <c:orientation val="maxMin"/>
          <c:max val="19"/>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defRPr/>
          </a:pPr>
          <a:r>
            <a:rPr lang="ja-JP" altLang="ja-JP" sz="1100" b="0" i="0" baseline="0">
              <a:solidFill>
                <a:schemeClr val="dk1"/>
              </a:solidFill>
              <a:effectLst/>
              <a:latin typeface="ＭＳ ゴシック"/>
              <a:ea typeface="ＭＳ ゴシック"/>
              <a:cs typeface="+mn-cs"/>
            </a:rPr>
            <a:t>　算入公債費については、過疎債や合併特例債等、交付税の算定の基礎となる基準財政需要額への算入率の高い地方債を主に</a:t>
          </a:r>
          <a:r>
            <a:rPr lang="ja-JP" altLang="en-US" sz="1100" b="0" i="0" baseline="0">
              <a:solidFill>
                <a:schemeClr val="dk1"/>
              </a:solidFill>
              <a:effectLst/>
              <a:latin typeface="ＭＳ ゴシック"/>
              <a:ea typeface="ＭＳ ゴシック"/>
              <a:cs typeface="+mn-cs"/>
            </a:rPr>
            <a:t>活用</a:t>
          </a:r>
          <a:r>
            <a:rPr lang="ja-JP" altLang="ja-JP" sz="1100" b="0" i="0" baseline="0">
              <a:solidFill>
                <a:schemeClr val="dk1"/>
              </a:solidFill>
              <a:effectLst/>
              <a:latin typeface="ＭＳ ゴシック"/>
              <a:ea typeface="ＭＳ ゴシック"/>
              <a:cs typeface="+mn-cs"/>
            </a:rPr>
            <a:t>している。</a:t>
          </a:r>
          <a:endParaRPr lang="ja-JP" altLang="ja-JP">
            <a:effectLst/>
            <a:latin typeface="ＭＳ ゴシック"/>
            <a:ea typeface="ＭＳ ゴシック"/>
          </a:endParaRPr>
        </a:p>
        <a:p>
          <a:pPr rtl="0"/>
          <a:r>
            <a:rPr lang="ja-JP" altLang="en-US" sz="1100" b="0" i="0" baseline="0">
              <a:solidFill>
                <a:schemeClr val="dk1"/>
              </a:solidFill>
              <a:effectLst/>
              <a:latin typeface="ＭＳ ゴシック"/>
              <a:ea typeface="ＭＳ ゴシック"/>
              <a:cs typeface="+mn-cs"/>
            </a:rPr>
            <a:t>　しかしながら、</a:t>
          </a:r>
          <a:r>
            <a:rPr lang="ja-JP" altLang="ja-JP" sz="1100" b="0" i="0" baseline="0">
              <a:solidFill>
                <a:schemeClr val="dk1"/>
              </a:solidFill>
              <a:effectLst/>
              <a:latin typeface="ＭＳ ゴシック"/>
              <a:ea typeface="ＭＳ ゴシック"/>
              <a:cs typeface="+mn-cs"/>
            </a:rPr>
            <a:t>一般会計等が発行した地方債の元利償還金等は近年の大型事業の償還開始に伴</a:t>
          </a:r>
          <a:r>
            <a:rPr lang="ja-JP" altLang="en-US" sz="1100" b="0" i="0" baseline="0">
              <a:solidFill>
                <a:schemeClr val="dk1"/>
              </a:solidFill>
              <a:effectLst/>
              <a:latin typeface="ＭＳ ゴシック"/>
              <a:ea typeface="ＭＳ ゴシック"/>
              <a:cs typeface="+mn-cs"/>
            </a:rPr>
            <a:t>い、増加傾向となり、</a:t>
          </a:r>
          <a:r>
            <a:rPr lang="ja-JP" altLang="ja-JP" sz="1100" b="0" i="0" baseline="0">
              <a:solidFill>
                <a:schemeClr val="dk1"/>
              </a:solidFill>
              <a:effectLst/>
              <a:latin typeface="ＭＳ ゴシック"/>
              <a:ea typeface="ＭＳ ゴシック"/>
              <a:cs typeface="+mn-cs"/>
            </a:rPr>
            <a:t>公営</a:t>
          </a:r>
          <a:r>
            <a:rPr kumimoji="1" lang="ja-JP" altLang="ja-JP" sz="1100">
              <a:solidFill>
                <a:schemeClr val="dk1"/>
              </a:solidFill>
              <a:effectLst/>
              <a:latin typeface="ＭＳ ゴシック"/>
              <a:ea typeface="ＭＳ ゴシック"/>
              <a:cs typeface="+mn-cs"/>
            </a:rPr>
            <a:t>企業債の元利償還金に充当したと認められる一般会計からの繰出金において</a:t>
          </a:r>
          <a:r>
            <a:rPr lang="ja-JP" altLang="en-US" sz="1100" b="0" i="0" baseline="0">
              <a:solidFill>
                <a:schemeClr val="dk1"/>
              </a:solidFill>
              <a:effectLst/>
              <a:latin typeface="ＭＳ ゴシック"/>
              <a:ea typeface="ＭＳ ゴシック"/>
              <a:cs typeface="+mn-cs"/>
            </a:rPr>
            <a:t>も、施設の老朽化対策等により増加傾向となることが想定されるため、</a:t>
          </a:r>
          <a:r>
            <a:rPr lang="ja-JP" altLang="ja-JP" sz="1100" b="0" i="0" baseline="0">
              <a:solidFill>
                <a:schemeClr val="dk1"/>
              </a:solidFill>
              <a:effectLst/>
              <a:latin typeface="ＭＳ ゴシック"/>
              <a:ea typeface="ＭＳ ゴシック"/>
              <a:cs typeface="+mn-cs"/>
            </a:rPr>
            <a:t>今後指標の悪化は避けられないものと思われる。</a:t>
          </a:r>
          <a:endParaRPr lang="ja-JP" altLang="ja-JP" sz="1400">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　このことから令和元年度（平成31年度）において、約5億円の繰上償還を実施したところであり、今後においても計画的に繰上償還を実施し、財政健全化に努める</a:t>
          </a:r>
          <a:r>
            <a:rPr kumimoji="1" lang="ja-JP" altLang="ja-JP" sz="1100">
              <a:solidFill>
                <a:schemeClr val="dk1"/>
              </a:solidFill>
              <a:effectLst/>
              <a:latin typeface="ＭＳ ゴシック"/>
              <a:ea typeface="ＭＳ ゴシック"/>
              <a:cs typeface="+mn-cs"/>
            </a:rPr>
            <a:t>。</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en-US"/>
            <a:t>　</a:t>
          </a:r>
          <a:r>
            <a:rPr lang="ja-JP" altLang="ja-JP" sz="1100" b="0" i="0" baseline="0">
              <a:solidFill>
                <a:schemeClr val="dk1"/>
              </a:solidFill>
              <a:effectLst/>
              <a:latin typeface="ＭＳ ゴシック"/>
              <a:ea typeface="ＭＳ ゴシック"/>
              <a:cs typeface="+mn-cs"/>
            </a:rPr>
            <a:t>将来負担額のうち一般会計等に係る地方債現在高は、近年の大型事業の影響により増加傾向となって</a:t>
          </a:r>
          <a:r>
            <a:rPr lang="ja-JP" altLang="en-US" sz="1100" b="0" i="0" baseline="0">
              <a:solidFill>
                <a:schemeClr val="dk1"/>
              </a:solidFill>
              <a:effectLst/>
              <a:latin typeface="ＭＳ ゴシック"/>
              <a:ea typeface="ＭＳ ゴシック"/>
              <a:cs typeface="+mn-cs"/>
            </a:rPr>
            <a:t>いたが、平成</a:t>
          </a:r>
          <a:r>
            <a:rPr lang="en-US" altLang="ja-JP" sz="1100" b="0" i="0" baseline="0">
              <a:solidFill>
                <a:schemeClr val="dk1"/>
              </a:solidFill>
              <a:effectLst/>
              <a:latin typeface="ＭＳ ゴシック"/>
              <a:ea typeface="ＭＳ ゴシック"/>
              <a:cs typeface="+mn-cs"/>
            </a:rPr>
            <a:t>29</a:t>
          </a:r>
          <a:r>
            <a:rPr lang="ja-JP" altLang="en-US" sz="1100" b="0" i="0" baseline="0">
              <a:solidFill>
                <a:schemeClr val="dk1"/>
              </a:solidFill>
              <a:effectLst/>
              <a:latin typeface="ＭＳ ゴシック"/>
              <a:ea typeface="ＭＳ ゴシック"/>
              <a:cs typeface="+mn-cs"/>
            </a:rPr>
            <a:t>年度に繰上償還を実施したことにより減少となった。</a:t>
          </a:r>
          <a:endParaRPr lang="en-US" altLang="ja-JP" sz="1100" b="0" i="0" baseline="0">
            <a:solidFill>
              <a:schemeClr val="dk1"/>
            </a:solidFill>
            <a:effectLst/>
            <a:latin typeface="ＭＳ ゴシック"/>
            <a:ea typeface="ＭＳ ゴシック"/>
            <a:cs typeface="+mn-cs"/>
          </a:endParaRPr>
        </a:p>
        <a:p>
          <a:pPr rtl="0"/>
          <a:r>
            <a:rPr lang="ja-JP" altLang="en-US" sz="1100" b="0" i="0" baseline="0">
              <a:solidFill>
                <a:schemeClr val="dk1"/>
              </a:solidFill>
              <a:effectLst/>
              <a:latin typeface="ＭＳ ゴシック"/>
              <a:ea typeface="ＭＳ ゴシック"/>
              <a:cs typeface="+mn-cs"/>
            </a:rPr>
            <a:t>　次年度以後</a:t>
          </a:r>
          <a:r>
            <a:rPr lang="ja-JP" altLang="ja-JP" sz="1100" b="0" i="0" baseline="0">
              <a:solidFill>
                <a:schemeClr val="dk1"/>
              </a:solidFill>
              <a:effectLst/>
              <a:latin typeface="ＭＳ ゴシック"/>
              <a:ea typeface="ＭＳ ゴシック"/>
              <a:cs typeface="+mn-cs"/>
            </a:rPr>
            <a:t>において</a:t>
          </a:r>
          <a:r>
            <a:rPr lang="ja-JP" altLang="en-US" sz="1100" b="0" i="0" baseline="0">
              <a:solidFill>
                <a:schemeClr val="dk1"/>
              </a:solidFill>
              <a:effectLst/>
              <a:latin typeface="ＭＳ ゴシック"/>
              <a:ea typeface="ＭＳ ゴシック"/>
              <a:cs typeface="+mn-cs"/>
            </a:rPr>
            <a:t>は</a:t>
          </a:r>
          <a:r>
            <a:rPr lang="ja-JP" altLang="ja-JP" sz="1100" b="0" i="0" baseline="0">
              <a:solidFill>
                <a:schemeClr val="dk1"/>
              </a:solidFill>
              <a:effectLst/>
              <a:latin typeface="ＭＳ ゴシック"/>
              <a:ea typeface="ＭＳ ゴシック"/>
              <a:cs typeface="+mn-cs"/>
            </a:rPr>
            <a:t>新庁舎や認定こども園の整備等</a:t>
          </a:r>
          <a:r>
            <a:rPr lang="ja-JP" altLang="en-US" sz="1100" b="0" i="0" baseline="0">
              <a:solidFill>
                <a:schemeClr val="dk1"/>
              </a:solidFill>
              <a:effectLst/>
              <a:latin typeface="ＭＳ ゴシック"/>
              <a:ea typeface="ＭＳ ゴシック"/>
              <a:cs typeface="+mn-cs"/>
            </a:rPr>
            <a:t>により</a:t>
          </a:r>
          <a:r>
            <a:rPr lang="ja-JP" altLang="ja-JP" sz="1100" b="0" i="0" baseline="0">
              <a:solidFill>
                <a:schemeClr val="dk1"/>
              </a:solidFill>
              <a:effectLst/>
              <a:latin typeface="ＭＳ ゴシック"/>
              <a:ea typeface="ＭＳ ゴシック"/>
              <a:cs typeface="+mn-cs"/>
            </a:rPr>
            <a:t>地方債現在高は</a:t>
          </a:r>
          <a:r>
            <a:rPr lang="ja-JP" altLang="en-US" sz="1100" b="0" i="0" baseline="0">
              <a:solidFill>
                <a:schemeClr val="dk1"/>
              </a:solidFill>
              <a:effectLst/>
              <a:latin typeface="ＭＳ ゴシック"/>
              <a:ea typeface="ＭＳ ゴシック"/>
              <a:cs typeface="+mn-cs"/>
            </a:rPr>
            <a:t>再び</a:t>
          </a:r>
          <a:r>
            <a:rPr lang="ja-JP" altLang="ja-JP" sz="1100" b="0" i="0" baseline="0">
              <a:solidFill>
                <a:schemeClr val="dk1"/>
              </a:solidFill>
              <a:effectLst/>
              <a:latin typeface="ＭＳ ゴシック"/>
              <a:ea typeface="ＭＳ ゴシック"/>
              <a:cs typeface="+mn-cs"/>
            </a:rPr>
            <a:t>増加することが見込まれることから、令和元年度（平成31年度）には約5億円の繰上償還を実施したところである。</a:t>
          </a:r>
          <a:endParaRPr lang="ja-JP" altLang="ja-JP" sz="1100">
            <a:effectLst/>
            <a:latin typeface="ＭＳ ゴシック"/>
            <a:ea typeface="ＭＳ ゴシック"/>
          </a:endParaRPr>
        </a:p>
        <a:p>
          <a:pPr rtl="0"/>
          <a:r>
            <a:rPr lang="ja-JP" altLang="en-US" sz="1100" b="0" i="0" baseline="0">
              <a:solidFill>
                <a:schemeClr val="dk1"/>
              </a:solidFill>
              <a:effectLst/>
              <a:latin typeface="ＭＳ ゴシック"/>
              <a:ea typeface="ＭＳ ゴシック"/>
              <a:cs typeface="+mn-cs"/>
            </a:rPr>
            <a:t>　また</a:t>
          </a:r>
          <a:r>
            <a:rPr lang="ja-JP" altLang="ja-JP" sz="1100" b="0" i="0" baseline="0">
              <a:solidFill>
                <a:schemeClr val="dk1"/>
              </a:solidFill>
              <a:effectLst/>
              <a:latin typeface="ＭＳ ゴシック"/>
              <a:ea typeface="ＭＳ ゴシック"/>
              <a:cs typeface="+mn-cs"/>
            </a:rPr>
            <a:t>、将来負担額から差し引かれる充当可能基金は、減債基金において、後年度の繰上償還に活用するための積立</a:t>
          </a:r>
          <a:r>
            <a:rPr lang="ja-JP" altLang="en-US" sz="1100" b="0" i="0" baseline="0">
              <a:solidFill>
                <a:schemeClr val="dk1"/>
              </a:solidFill>
              <a:effectLst/>
              <a:latin typeface="ＭＳ ゴシック"/>
              <a:ea typeface="ＭＳ ゴシック"/>
              <a:cs typeface="+mn-cs"/>
            </a:rPr>
            <a:t>を行ったことから、</a:t>
          </a:r>
          <a:r>
            <a:rPr lang="ja-JP" altLang="ja-JP" sz="1100" b="0" i="0" baseline="0">
              <a:solidFill>
                <a:schemeClr val="dk1"/>
              </a:solidFill>
              <a:effectLst/>
              <a:latin typeface="ＭＳ ゴシック"/>
              <a:ea typeface="ＭＳ ゴシック"/>
              <a:cs typeface="+mn-cs"/>
            </a:rPr>
            <a:t>対前年度208百万円の増加となった。</a:t>
          </a:r>
          <a:endParaRPr lang="ja-JP" altLang="ja-JP" sz="11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引き続き、</a:t>
          </a:r>
          <a:r>
            <a:rPr kumimoji="1" lang="ja-JP" altLang="ja-JP" sz="1100">
              <a:solidFill>
                <a:schemeClr val="dk1"/>
              </a:solidFill>
              <a:effectLst/>
              <a:latin typeface="ＭＳ ゴシック"/>
              <a:ea typeface="ＭＳ ゴシック"/>
              <a:cs typeface="+mn-cs"/>
            </a:rPr>
            <a:t>将来世代に過度な負担の先送りがないように財政運営に取り組む。</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京都府京丹波町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基金全体では、減債基金において後年度の繰上償還に活用するための積立を行い増加となったが、その他特定目的基金において、振興基金をほぼ同額取崩したことにより、3百万円の減となった。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減債基金は、令和元年度（平成31年度）に繰上償還を実施し、ほぼ全額を取り崩したため、今後の繰上償還のため積み立てを行う。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振興基金は、元金償還の終わった範囲内で取崩しを予定しているため、減少となる見込み。</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これらのことから、基金全体においては減少傾向となる。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振興基金：</a:t>
          </a:r>
          <a:r>
            <a:rPr lang="ja-JP" altLang="en-US" sz="1300">
              <a:latin typeface="ＭＳ ゴシック"/>
              <a:ea typeface="ＭＳ ゴシック"/>
            </a:rPr>
            <a:t>生活環境、産業基盤等地域基盤の強化等</a:t>
          </a:r>
          <a:endParaRPr lang="en-US" altLang="ja-JP" sz="1300">
            <a:latin typeface="ＭＳ ゴシック"/>
            <a:ea typeface="ＭＳ ゴシック"/>
          </a:endParaRPr>
        </a:p>
        <a:p>
          <a:r>
            <a:rPr kumimoji="1" lang="ja-JP" altLang="en-US" sz="1300">
              <a:solidFill>
                <a:schemeClr val="dk1"/>
              </a:solidFill>
              <a:effectLst/>
              <a:latin typeface="ＭＳ ゴシック"/>
              <a:ea typeface="ＭＳ ゴシック"/>
              <a:cs typeface="+mn-cs"/>
            </a:rPr>
            <a:t>過疎地域自立促進特別基金：過疎地域における地域医療の確保、住民の日常的な移動のための交通手段の確保、集落の維持及び活性化等</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振興基金</a:t>
          </a: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新町まちづくり計画に基づくソフト事業に</a:t>
          </a:r>
          <a:r>
            <a:rPr kumimoji="1" lang="ja-JP" altLang="ja-JP" sz="1300">
              <a:solidFill>
                <a:schemeClr val="dk1"/>
              </a:solidFill>
              <a:effectLst/>
              <a:latin typeface="ＭＳ ゴシック"/>
              <a:ea typeface="ＭＳ ゴシック"/>
              <a:cs typeface="+mn-cs"/>
            </a:rPr>
            <a:t>元金償還の終わった範囲内で充当を行った</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振興基金</a:t>
          </a:r>
          <a:r>
            <a:rPr kumimoji="1" lang="ja-JP" altLang="en-US" sz="1300">
              <a:solidFill>
                <a:schemeClr val="dk1"/>
              </a:solidFill>
              <a:effectLst/>
              <a:latin typeface="ＭＳ ゴシック"/>
              <a:ea typeface="ＭＳ ゴシック"/>
              <a:cs typeface="+mn-cs"/>
            </a:rPr>
            <a:t>は</a:t>
          </a:r>
          <a:r>
            <a:rPr kumimoji="1" lang="ja-JP" altLang="ja-JP" sz="1300">
              <a:solidFill>
                <a:schemeClr val="dk1"/>
              </a:solidFill>
              <a:effectLst/>
              <a:latin typeface="ＭＳ ゴシック"/>
              <a:ea typeface="ＭＳ ゴシック"/>
              <a:cs typeface="+mn-cs"/>
            </a:rPr>
            <a:t>、引き続き元金償還の終わった範囲内で</a:t>
          </a:r>
          <a:r>
            <a:rPr kumimoji="1" lang="ja-JP" altLang="en-US" sz="1300">
              <a:solidFill>
                <a:schemeClr val="dk1"/>
              </a:solidFill>
              <a:effectLst/>
              <a:latin typeface="ＭＳ ゴシック"/>
              <a:ea typeface="ＭＳ ゴシック"/>
              <a:cs typeface="+mn-cs"/>
            </a:rPr>
            <a:t>、取崩しを予定。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その他の基金については、大きな事業の実施予定もないことから現時点では</a:t>
          </a:r>
          <a:r>
            <a:rPr kumimoji="1" lang="ja-JP" altLang="ja-JP" sz="1300">
              <a:solidFill>
                <a:schemeClr val="dk1"/>
              </a:solidFill>
              <a:effectLst/>
              <a:latin typeface="ＭＳ ゴシック"/>
              <a:ea typeface="ＭＳ ゴシック"/>
              <a:cs typeface="+mn-cs"/>
            </a:rPr>
            <a:t>現在高を維持</a:t>
          </a:r>
          <a:r>
            <a:rPr kumimoji="1" lang="ja-JP" altLang="en-US" sz="1300">
              <a:solidFill>
                <a:schemeClr val="dk1"/>
              </a:solidFill>
              <a:effectLst/>
              <a:latin typeface="ＭＳ ゴシック"/>
              <a:ea typeface="ＭＳ ゴシック"/>
              <a:cs typeface="+mn-cs"/>
            </a:rPr>
            <a:t>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平成30年度は、災害対応のために多額の</a:t>
          </a:r>
          <a:r>
            <a:rPr kumimoji="1" lang="ja-JP" altLang="ja-JP" sz="1300">
              <a:solidFill>
                <a:schemeClr val="dk1"/>
              </a:solidFill>
              <a:effectLst/>
              <a:latin typeface="ＭＳ ゴシック"/>
              <a:ea typeface="ＭＳ ゴシック"/>
              <a:cs typeface="+mn-cs"/>
            </a:rPr>
            <a:t>取崩しを行った。本年度については、建設事業の増加により多額の歳出となったが、国庫補助金、地方債の充当、ふるさと応援寄附金の増等により、歳入と歳出の均衡が保てたため、基金の取崩しを行うことなく財政運営を実施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事業の縮小・廃止やふるさと応援寄附金の強化等により、積立金の確保に努める。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令和3年度に繰上償還をする予定のため、繰上償還見込額50％（1億円）の積立を行った。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令和4年度に1億円の積立を行う予定。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D4E271A1-A9AE-4B44-8E09-9677D3B50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2D945DCE-84F3-45AD-97AE-B0337A8A21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5504D77A-E8B7-4A4A-982E-880C15D5132C}"/>
            </a:ext>
          </a:extLst>
        </xdr:cNvPr>
        <xdr:cNvSpPr/>
      </xdr:nvSpPr>
      <xdr:spPr>
        <a:xfrm>
          <a:off x="355600" y="64135"/>
          <a:ext cx="11401425"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E44D0020-A377-49DD-8BEF-DB0007D873BF}"/>
            </a:ext>
          </a:extLst>
        </xdr:cNvPr>
        <xdr:cNvSpPr/>
      </xdr:nvSpPr>
      <xdr:spPr>
        <a:xfrm>
          <a:off x="15351125" y="189230"/>
          <a:ext cx="35496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D586E268-ECD1-4AFA-8DFF-05634986104C}"/>
            </a:ext>
          </a:extLst>
        </xdr:cNvPr>
        <xdr:cNvSpPr/>
      </xdr:nvSpPr>
      <xdr:spPr>
        <a:xfrm>
          <a:off x="15357475" y="215265"/>
          <a:ext cx="352425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525AC95D-619F-4D98-B21D-94D1E7BB57D2}"/>
            </a:ext>
          </a:extLst>
        </xdr:cNvPr>
        <xdr:cNvSpPr/>
      </xdr:nvSpPr>
      <xdr:spPr>
        <a:xfrm>
          <a:off x="15382875" y="240665"/>
          <a:ext cx="346710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8F6ED7BA-2866-4E93-BA56-866F7850039C}"/>
            </a:ext>
          </a:extLst>
        </xdr:cNvPr>
        <xdr:cNvSpPr/>
      </xdr:nvSpPr>
      <xdr:spPr>
        <a:xfrm>
          <a:off x="12823825" y="189230"/>
          <a:ext cx="23939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B12D2057-1868-42BC-B664-A015131B4CEB}"/>
            </a:ext>
          </a:extLst>
        </xdr:cNvPr>
        <xdr:cNvSpPr/>
      </xdr:nvSpPr>
      <xdr:spPr>
        <a:xfrm>
          <a:off x="12849225" y="215265"/>
          <a:ext cx="234950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413954EA-EFA5-44D8-9A27-6F7C42EC7DCD}"/>
            </a:ext>
          </a:extLst>
        </xdr:cNvPr>
        <xdr:cNvSpPr/>
      </xdr:nvSpPr>
      <xdr:spPr>
        <a:xfrm>
          <a:off x="12874625" y="240665"/>
          <a:ext cx="231140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A0695D2-6EE5-4F54-945C-283F77E63B1C}"/>
            </a:ext>
          </a:extLst>
        </xdr:cNvPr>
        <xdr:cNvSpPr/>
      </xdr:nvSpPr>
      <xdr:spPr>
        <a:xfrm>
          <a:off x="444500" y="886460"/>
          <a:ext cx="908367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C00C0FD-F5A2-4A42-8AF5-80551A804E27}"/>
            </a:ext>
          </a:extLst>
        </xdr:cNvPr>
        <xdr:cNvSpPr/>
      </xdr:nvSpPr>
      <xdr:spPr>
        <a:xfrm>
          <a:off x="568325" y="918210"/>
          <a:ext cx="12446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CF0E6AB-EB82-4910-8C1D-F92716D43804}"/>
            </a:ext>
          </a:extLst>
        </xdr:cNvPr>
        <xdr:cNvSpPr/>
      </xdr:nvSpPr>
      <xdr:spPr>
        <a:xfrm>
          <a:off x="1768475" y="918210"/>
          <a:ext cx="120015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13,616
13,433
303.09
14,313,042
13,965,990
147,136
6,887,248
14,443,850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6B983C3-8DFA-40F8-BBF9-E154BF980141}"/>
            </a:ext>
          </a:extLst>
        </xdr:cNvPr>
        <xdr:cNvSpPr/>
      </xdr:nvSpPr>
      <xdr:spPr>
        <a:xfrm>
          <a:off x="2968625" y="918210"/>
          <a:ext cx="13716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FB11573-DF60-4288-9376-AE9CF91AEF32}"/>
            </a:ext>
          </a:extLst>
        </xdr:cNvPr>
        <xdr:cNvSpPr/>
      </xdr:nvSpPr>
      <xdr:spPr>
        <a:xfrm>
          <a:off x="4340225" y="937260"/>
          <a:ext cx="18224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B0B47EF-22DC-41E0-BB58-DA10CF518280}"/>
            </a:ext>
          </a:extLst>
        </xdr:cNvPr>
        <xdr:cNvSpPr/>
      </xdr:nvSpPr>
      <xdr:spPr>
        <a:xfrm>
          <a:off x="6162675" y="937260"/>
          <a:ext cx="11366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17.7
109.7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F48CBC7-022F-4EC7-A9ED-A14FA6C33AE0}"/>
            </a:ext>
          </a:extLst>
        </xdr:cNvPr>
        <xdr:cNvSpPr/>
      </xdr:nvSpPr>
      <xdr:spPr>
        <a:xfrm>
          <a:off x="7362825" y="949960"/>
          <a:ext cx="5778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E11D1FE-0A38-40F4-B388-074326FCB783}"/>
            </a:ext>
          </a:extLst>
        </xdr:cNvPr>
        <xdr:cNvSpPr/>
      </xdr:nvSpPr>
      <xdr:spPr>
        <a:xfrm>
          <a:off x="4340225" y="1692275"/>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7B6708D-238C-4665-9AAC-6DF0482C8DCC}"/>
            </a:ext>
          </a:extLst>
        </xdr:cNvPr>
        <xdr:cNvSpPr/>
      </xdr:nvSpPr>
      <xdr:spPr>
        <a:xfrm>
          <a:off x="6226175" y="1692275"/>
          <a:ext cx="33020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B3FAAA6-2E05-431C-AE18-FF4D68E2E55F}"/>
            </a:ext>
          </a:extLst>
        </xdr:cNvPr>
        <xdr:cNvSpPr/>
      </xdr:nvSpPr>
      <xdr:spPr>
        <a:xfrm>
          <a:off x="9985375" y="886460"/>
          <a:ext cx="1371600" cy="12376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7778F1E-646E-46C7-82BE-E8BCB248628A}"/>
            </a:ext>
          </a:extLst>
        </xdr:cNvPr>
        <xdr:cNvSpPr/>
      </xdr:nvSpPr>
      <xdr:spPr>
        <a:xfrm>
          <a:off x="10213975" y="949960"/>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E4FED09-525C-440D-A86B-A62D13FDD111}"/>
            </a:ext>
          </a:extLst>
        </xdr:cNvPr>
        <xdr:cNvSpPr/>
      </xdr:nvSpPr>
      <xdr:spPr>
        <a:xfrm>
          <a:off x="10213975" y="1216660"/>
          <a:ext cx="1200150"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F745C22-DCCA-4458-9798-9427DFF06BA7}"/>
            </a:ext>
          </a:extLst>
        </xdr:cNvPr>
        <xdr:cNvSpPr/>
      </xdr:nvSpPr>
      <xdr:spPr>
        <a:xfrm>
          <a:off x="10213975" y="1546860"/>
          <a:ext cx="1320800" cy="628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29B1777-44BF-4D35-9537-81BC439EAC58}"/>
            </a:ext>
          </a:extLst>
        </xdr:cNvPr>
        <xdr:cNvCxnSpPr/>
      </xdr:nvCxnSpPr>
      <xdr:spPr>
        <a:xfrm flipH="1">
          <a:off x="10048875" y="103886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2242CB-D812-4716-9622-3D0440004D4E}"/>
            </a:ext>
          </a:extLst>
        </xdr:cNvPr>
        <xdr:cNvSpPr/>
      </xdr:nvSpPr>
      <xdr:spPr>
        <a:xfrm>
          <a:off x="10102850" y="10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D8DC7C4-A768-4142-A228-07E218799F6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67EDA73-CBB4-4E00-8568-E356544A14B3}"/>
            </a:ext>
          </a:extLst>
        </xdr:cNvPr>
        <xdr:cNvCxnSpPr/>
      </xdr:nvCxnSpPr>
      <xdr:spPr>
        <a:xfrm>
          <a:off x="10147300" y="154686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1E41BEBB-9195-4AE6-AC7B-28272033ACCF}"/>
            </a:ext>
          </a:extLst>
        </xdr:cNvPr>
        <xdr:cNvCxnSpPr/>
      </xdr:nvCxnSpPr>
      <xdr:spPr>
        <a:xfrm>
          <a:off x="10067925" y="154686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CC7E337-9723-40FF-B46D-7C96F2E199A8}"/>
            </a:ext>
          </a:extLst>
        </xdr:cNvPr>
        <xdr:cNvCxnSpPr/>
      </xdr:nvCxnSpPr>
      <xdr:spPr>
        <a:xfrm flipV="1">
          <a:off x="10147300"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A7E8D12-17D9-4616-89AA-DAC609398CE3}"/>
            </a:ext>
          </a:extLst>
        </xdr:cNvPr>
        <xdr:cNvCxnSpPr/>
      </xdr:nvCxnSpPr>
      <xdr:spPr>
        <a:xfrm>
          <a:off x="10067925" y="19145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E152ED9A-1B04-418F-B01C-5CCA064D75CA}"/>
            </a:ext>
          </a:extLst>
        </xdr:cNvPr>
        <xdr:cNvSpPr txBox="1"/>
      </xdr:nvSpPr>
      <xdr:spPr>
        <a:xfrm>
          <a:off x="419100" y="270827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272284E1-E03B-443B-BBCC-297AD335A66E}"/>
            </a:ext>
          </a:extLst>
        </xdr:cNvPr>
        <xdr:cNvSpPr txBox="1"/>
      </xdr:nvSpPr>
      <xdr:spPr>
        <a:xfrm>
          <a:off x="419100" y="294322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13C40D2F-9BFC-434F-B4EE-C2EA4B58F32D}"/>
            </a:ext>
          </a:extLst>
        </xdr:cNvPr>
        <xdr:cNvSpPr txBox="1"/>
      </xdr:nvSpPr>
      <xdr:spPr>
        <a:xfrm>
          <a:off x="419100" y="31718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BFB8346D-1F96-4A09-9242-50E6D2097123}"/>
            </a:ext>
          </a:extLst>
        </xdr:cNvPr>
        <xdr:cNvSpPr txBox="1"/>
      </xdr:nvSpPr>
      <xdr:spPr>
        <a:xfrm>
          <a:off x="419100" y="340677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5905"/>
    <xdr:sp macro="" textlink="">
      <xdr:nvSpPr>
        <xdr:cNvPr id="35" name="テキスト ボックス 34">
          <a:extLst>
            <a:ext uri="{FF2B5EF4-FFF2-40B4-BE49-F238E27FC236}">
              <a16:creationId xmlns:a16="http://schemas.microsoft.com/office/drawing/2014/main" id="{799153DE-B437-412B-8836-FB883B3EFE1D}"/>
            </a:ext>
          </a:extLst>
        </xdr:cNvPr>
        <xdr:cNvSpPr txBox="1"/>
      </xdr:nvSpPr>
      <xdr:spPr>
        <a:xfrm>
          <a:off x="419100" y="364236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7486FF4-A9D5-475A-B1E7-5E75AC811CE3}"/>
            </a:ext>
          </a:extLst>
        </xdr:cNvPr>
        <xdr:cNvSpPr/>
      </xdr:nvSpPr>
      <xdr:spPr>
        <a:xfrm>
          <a:off x="1152525" y="4143375"/>
          <a:ext cx="3822700" cy="299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14AB3D90-8ED8-4164-9FD8-D5970FA6DBFA}"/>
            </a:ext>
          </a:extLst>
        </xdr:cNvPr>
        <xdr:cNvSpPr/>
      </xdr:nvSpPr>
      <xdr:spPr>
        <a:xfrm>
          <a:off x="1811655" y="4494530"/>
          <a:ext cx="155194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8" name="正方形/長方形 37">
          <a:extLst>
            <a:ext uri="{FF2B5EF4-FFF2-40B4-BE49-F238E27FC236}">
              <a16:creationId xmlns:a16="http://schemas.microsoft.com/office/drawing/2014/main" id="{F13C1546-FAA1-4892-BA5A-D4B22E0B4B7A}"/>
            </a:ext>
          </a:extLst>
        </xdr:cNvPr>
        <xdr:cNvSpPr/>
      </xdr:nvSpPr>
      <xdr:spPr>
        <a:xfrm>
          <a:off x="3627755" y="4478020"/>
          <a:ext cx="42799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D2D46C7-9D1B-4ED2-A3C7-71B08C1D365C}"/>
            </a:ext>
          </a:extLst>
        </xdr:cNvPr>
        <xdr:cNvSpPr/>
      </xdr:nvSpPr>
      <xdr:spPr>
        <a:xfrm>
          <a:off x="49244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4BC2005-C327-4368-833A-35D1F370A977}"/>
            </a:ext>
          </a:extLst>
        </xdr:cNvPr>
        <xdr:cNvSpPr/>
      </xdr:nvSpPr>
      <xdr:spPr>
        <a:xfrm>
          <a:off x="49244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4144D59-6D64-470E-A08D-B850C27C1428}"/>
            </a:ext>
          </a:extLst>
        </xdr:cNvPr>
        <xdr:cNvSpPr/>
      </xdr:nvSpPr>
      <xdr:spPr>
        <a:xfrm>
          <a:off x="62960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AF699DE-B60A-4E81-976F-B827F103B5F5}"/>
            </a:ext>
          </a:extLst>
        </xdr:cNvPr>
        <xdr:cNvSpPr/>
      </xdr:nvSpPr>
      <xdr:spPr>
        <a:xfrm>
          <a:off x="62960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45E807A-B133-49A1-B3AC-992CB2155DF4}"/>
            </a:ext>
          </a:extLst>
        </xdr:cNvPr>
        <xdr:cNvSpPr/>
      </xdr:nvSpPr>
      <xdr:spPr>
        <a:xfrm>
          <a:off x="77946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AFDEDC9-A29E-4E4E-A02F-B67F8228BCFA}"/>
            </a:ext>
          </a:extLst>
        </xdr:cNvPr>
        <xdr:cNvSpPr/>
      </xdr:nvSpPr>
      <xdr:spPr>
        <a:xfrm>
          <a:off x="77946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7BBA51C-0710-4B70-B266-78B4C12EF262}"/>
            </a:ext>
          </a:extLst>
        </xdr:cNvPr>
        <xdr:cNvSpPr/>
      </xdr:nvSpPr>
      <xdr:spPr>
        <a:xfrm>
          <a:off x="1152525" y="4810125"/>
          <a:ext cx="3822700" cy="2076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8EBEEDB-9F26-48CE-8BF5-DA4802F760DF}"/>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2703E17-B41B-4467-992B-5F1605F692F1}"/>
            </a:ext>
          </a:extLst>
        </xdr:cNvPr>
        <xdr:cNvSpPr/>
      </xdr:nvSpPr>
      <xdr:spPr>
        <a:xfrm>
          <a:off x="5222875" y="4873625"/>
          <a:ext cx="4114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6C9BA71-4628-43A4-AAE2-BEF6D0DD8964}"/>
            </a:ext>
          </a:extLst>
        </xdr:cNvPr>
        <xdr:cNvSpPr txBox="1"/>
      </xdr:nvSpPr>
      <xdr:spPr>
        <a:xfrm>
          <a:off x="5280025" y="5089525"/>
          <a:ext cx="41021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本町では、平成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年度に策定した公共施設等総合管理計画において、令和</a:t>
          </a:r>
          <a:r>
            <a:rPr kumimoji="1" lang="en-US" altLang="ja-JP" sz="1100">
              <a:latin typeface="ＭＳ Ｐゴシック"/>
              <a:ea typeface="ＭＳ Ｐゴシック"/>
            </a:rPr>
            <a:t>28</a:t>
          </a:r>
          <a:r>
            <a:rPr kumimoji="1" lang="ja-JP" altLang="en-US" sz="1100">
              <a:latin typeface="ＭＳ Ｐゴシック"/>
              <a:ea typeface="ＭＳ Ｐゴシック"/>
            </a:rPr>
            <a:t>年度までに公共施設の総量を</a:t>
          </a:r>
          <a:r>
            <a:rPr kumimoji="1" lang="en-US" altLang="ja-JP" sz="1100">
              <a:latin typeface="ＭＳ Ｐゴシック"/>
              <a:ea typeface="ＭＳ Ｐゴシック"/>
            </a:rPr>
            <a:t>22</a:t>
          </a:r>
          <a:r>
            <a:rPr kumimoji="1" lang="ja-JP" altLang="en-US" sz="1100">
              <a:latin typeface="ＭＳ Ｐゴシック"/>
              <a:ea typeface="ＭＳ Ｐゴシック"/>
            </a:rPr>
            <a:t>％削減する目標を定め、長期的な視点から公共施設等を総合的かつ計画的に管理し、老朽化した施設の統合・廃止や除却を進めている。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有形固定資産減価償却率については、類似団体平均を下回っているが、今後も引き続き、各施設の利用状況、老朽化状況、運営に係るコストなどを把握し、除却をはじめ統合・廃止、施設の有効活用を図っていく。</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718B2D40-B7D0-4967-9D82-7FE43F8B8257}"/>
            </a:ext>
          </a:extLst>
        </xdr:cNvPr>
        <xdr:cNvSpPr txBox="1"/>
      </xdr:nvSpPr>
      <xdr:spPr>
        <a:xfrm>
          <a:off x="1127125" y="4625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215C7D6-484C-43FC-BBCA-673A94BF6389}"/>
            </a:ext>
          </a:extLst>
        </xdr:cNvPr>
        <xdr:cNvCxnSpPr/>
      </xdr:nvCxnSpPr>
      <xdr:spPr>
        <a:xfrm>
          <a:off x="1152525" y="688657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7670" cy="222250"/>
    <xdr:sp macro="" textlink="">
      <xdr:nvSpPr>
        <xdr:cNvPr id="51" name="テキスト ボックス 50">
          <a:extLst>
            <a:ext uri="{FF2B5EF4-FFF2-40B4-BE49-F238E27FC236}">
              <a16:creationId xmlns:a16="http://schemas.microsoft.com/office/drawing/2014/main" id="{9AAB7576-969E-46CD-9EA0-C48C90277749}"/>
            </a:ext>
          </a:extLst>
        </xdr:cNvPr>
        <xdr:cNvSpPr txBox="1"/>
      </xdr:nvSpPr>
      <xdr:spPr>
        <a:xfrm>
          <a:off x="735330" y="679958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B99AC42D-5919-4D75-B6FE-DC52D723C0CC}"/>
            </a:ext>
          </a:extLst>
        </xdr:cNvPr>
        <xdr:cNvCxnSpPr/>
      </xdr:nvCxnSpPr>
      <xdr:spPr>
        <a:xfrm>
          <a:off x="1152525" y="65455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34</xdr:row>
      <xdr:rowOff>57785</xdr:rowOff>
    </xdr:from>
    <xdr:ext cx="407670" cy="225425"/>
    <xdr:sp macro="" textlink="">
      <xdr:nvSpPr>
        <xdr:cNvPr id="53" name="テキスト ボックス 52">
          <a:extLst>
            <a:ext uri="{FF2B5EF4-FFF2-40B4-BE49-F238E27FC236}">
              <a16:creationId xmlns:a16="http://schemas.microsoft.com/office/drawing/2014/main" id="{8FA16AB5-89E2-43A8-9719-DD2C22F8342E}"/>
            </a:ext>
          </a:extLst>
        </xdr:cNvPr>
        <xdr:cNvSpPr txBox="1"/>
      </xdr:nvSpPr>
      <xdr:spPr>
        <a:xfrm>
          <a:off x="735330" y="6452235"/>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4D187A9A-D0CA-406E-A716-A5729A0C0F10}"/>
            </a:ext>
          </a:extLst>
        </xdr:cNvPr>
        <xdr:cNvCxnSpPr/>
      </xdr:nvCxnSpPr>
      <xdr:spPr>
        <a:xfrm>
          <a:off x="1152525" y="619887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235" cy="222250"/>
    <xdr:sp macro="" textlink="">
      <xdr:nvSpPr>
        <xdr:cNvPr id="55" name="テキスト ボックス 54">
          <a:extLst>
            <a:ext uri="{FF2B5EF4-FFF2-40B4-BE49-F238E27FC236}">
              <a16:creationId xmlns:a16="http://schemas.microsoft.com/office/drawing/2014/main" id="{8AF6D480-05A5-4E37-8974-BEE5E8018B13}"/>
            </a:ext>
          </a:extLst>
        </xdr:cNvPr>
        <xdr:cNvSpPr txBox="1"/>
      </xdr:nvSpPr>
      <xdr:spPr>
        <a:xfrm>
          <a:off x="786765" y="610489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38BBF50-2022-43A1-B797-585F83D8CAC3}"/>
            </a:ext>
          </a:extLst>
        </xdr:cNvPr>
        <xdr:cNvCxnSpPr/>
      </xdr:nvCxnSpPr>
      <xdr:spPr>
        <a:xfrm>
          <a:off x="1152525" y="585152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235" cy="225425"/>
    <xdr:sp macro="" textlink="">
      <xdr:nvSpPr>
        <xdr:cNvPr id="57" name="テキスト ボックス 56">
          <a:extLst>
            <a:ext uri="{FF2B5EF4-FFF2-40B4-BE49-F238E27FC236}">
              <a16:creationId xmlns:a16="http://schemas.microsoft.com/office/drawing/2014/main" id="{73DA669F-A231-4A4A-9F65-A6D977B405B8}"/>
            </a:ext>
          </a:extLst>
        </xdr:cNvPr>
        <xdr:cNvSpPr txBox="1"/>
      </xdr:nvSpPr>
      <xdr:spPr>
        <a:xfrm>
          <a:off x="786765" y="5757545"/>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6E85E0C7-136B-4875-8888-94FC05F1EF2E}"/>
            </a:ext>
          </a:extLst>
        </xdr:cNvPr>
        <xdr:cNvCxnSpPr/>
      </xdr:nvCxnSpPr>
      <xdr:spPr>
        <a:xfrm>
          <a:off x="1152525" y="55041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235" cy="222250"/>
    <xdr:sp macro="" textlink="">
      <xdr:nvSpPr>
        <xdr:cNvPr id="59" name="テキスト ボックス 58">
          <a:extLst>
            <a:ext uri="{FF2B5EF4-FFF2-40B4-BE49-F238E27FC236}">
              <a16:creationId xmlns:a16="http://schemas.microsoft.com/office/drawing/2014/main" id="{93A94E22-E4EB-4BC3-AD49-2FECE6CDC8A9}"/>
            </a:ext>
          </a:extLst>
        </xdr:cNvPr>
        <xdr:cNvSpPr txBox="1"/>
      </xdr:nvSpPr>
      <xdr:spPr>
        <a:xfrm>
          <a:off x="786765" y="541083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C727BBBE-A251-417A-B8C1-14D21718A06B}"/>
            </a:ext>
          </a:extLst>
        </xdr:cNvPr>
        <xdr:cNvCxnSpPr/>
      </xdr:nvCxnSpPr>
      <xdr:spPr>
        <a:xfrm>
          <a:off x="1152525" y="515747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235" cy="225425"/>
    <xdr:sp macro="" textlink="">
      <xdr:nvSpPr>
        <xdr:cNvPr id="61" name="テキスト ボックス 60">
          <a:extLst>
            <a:ext uri="{FF2B5EF4-FFF2-40B4-BE49-F238E27FC236}">
              <a16:creationId xmlns:a16="http://schemas.microsoft.com/office/drawing/2014/main" id="{08468667-8B03-4BEF-A41A-F1236FB2CB92}"/>
            </a:ext>
          </a:extLst>
        </xdr:cNvPr>
        <xdr:cNvSpPr txBox="1"/>
      </xdr:nvSpPr>
      <xdr:spPr>
        <a:xfrm>
          <a:off x="786765" y="506984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3C0BEE2-1C3D-418A-8D4E-3A0085B98F60}"/>
            </a:ext>
          </a:extLst>
        </xdr:cNvPr>
        <xdr:cNvCxnSpPr/>
      </xdr:nvCxnSpPr>
      <xdr:spPr>
        <a:xfrm>
          <a:off x="1152525" y="481012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2250"/>
    <xdr:sp macro="" textlink="">
      <xdr:nvSpPr>
        <xdr:cNvPr id="63" name="テキスト ボックス 62">
          <a:extLst>
            <a:ext uri="{FF2B5EF4-FFF2-40B4-BE49-F238E27FC236}">
              <a16:creationId xmlns:a16="http://schemas.microsoft.com/office/drawing/2014/main" id="{69FD9D1F-8CEF-4760-89A1-E62AB1F935B8}"/>
            </a:ext>
          </a:extLst>
        </xdr:cNvPr>
        <xdr:cNvSpPr txBox="1"/>
      </xdr:nvSpPr>
      <xdr:spPr>
        <a:xfrm>
          <a:off x="819150" y="4722495"/>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2D4785F-D8B0-42C9-AF6E-4E1DD9C37269}"/>
            </a:ext>
          </a:extLst>
        </xdr:cNvPr>
        <xdr:cNvSpPr/>
      </xdr:nvSpPr>
      <xdr:spPr>
        <a:xfrm>
          <a:off x="1152525" y="4810125"/>
          <a:ext cx="3822700" cy="2076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130175</xdr:rowOff>
    </xdr:to>
    <xdr:cxnSp macro="">
      <xdr:nvCxnSpPr>
        <xdr:cNvPr id="65" name="直線コネクタ 64">
          <a:extLst>
            <a:ext uri="{FF2B5EF4-FFF2-40B4-BE49-F238E27FC236}">
              <a16:creationId xmlns:a16="http://schemas.microsoft.com/office/drawing/2014/main" id="{E2EDCFC6-D694-4798-B522-26733E2DF163}"/>
            </a:ext>
          </a:extLst>
        </xdr:cNvPr>
        <xdr:cNvCxnSpPr/>
      </xdr:nvCxnSpPr>
      <xdr:spPr>
        <a:xfrm flipV="1">
          <a:off x="4300220" y="5352415"/>
          <a:ext cx="1270" cy="1007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133985</xdr:rowOff>
    </xdr:from>
    <xdr:ext cx="401955" cy="255905"/>
    <xdr:sp macro="" textlink="">
      <xdr:nvSpPr>
        <xdr:cNvPr id="66" name="有形固定資産減価償却率最小値テキスト">
          <a:extLst>
            <a:ext uri="{FF2B5EF4-FFF2-40B4-BE49-F238E27FC236}">
              <a16:creationId xmlns:a16="http://schemas.microsoft.com/office/drawing/2014/main" id="{CFBCD9CD-B3AD-4E57-90F9-094B3083A448}"/>
            </a:ext>
          </a:extLst>
        </xdr:cNvPr>
        <xdr:cNvSpPr txBox="1"/>
      </xdr:nvSpPr>
      <xdr:spPr>
        <a:xfrm>
          <a:off x="4352925" y="63633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130175</xdr:rowOff>
    </xdr:from>
    <xdr:to>
      <xdr:col>23</xdr:col>
      <xdr:colOff>174625</xdr:colOff>
      <xdr:row>33</xdr:row>
      <xdr:rowOff>130175</xdr:rowOff>
    </xdr:to>
    <xdr:cxnSp macro="">
      <xdr:nvCxnSpPr>
        <xdr:cNvPr id="67" name="直線コネクタ 66">
          <a:extLst>
            <a:ext uri="{FF2B5EF4-FFF2-40B4-BE49-F238E27FC236}">
              <a16:creationId xmlns:a16="http://schemas.microsoft.com/office/drawing/2014/main" id="{97E6ECCA-B69F-4911-A216-CB083F77C1EA}"/>
            </a:ext>
          </a:extLst>
        </xdr:cNvPr>
        <xdr:cNvCxnSpPr/>
      </xdr:nvCxnSpPr>
      <xdr:spPr>
        <a:xfrm>
          <a:off x="4213225" y="635952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60325</xdr:rowOff>
    </xdr:from>
    <xdr:ext cx="401955" cy="259080"/>
    <xdr:sp macro="" textlink="">
      <xdr:nvSpPr>
        <xdr:cNvPr id="68" name="有形固定資産減価償却率最大値テキスト">
          <a:extLst>
            <a:ext uri="{FF2B5EF4-FFF2-40B4-BE49-F238E27FC236}">
              <a16:creationId xmlns:a16="http://schemas.microsoft.com/office/drawing/2014/main" id="{5AC9B23D-A562-491F-8290-46355E7D7A7E}"/>
            </a:ext>
          </a:extLst>
        </xdr:cNvPr>
        <xdr:cNvSpPr txBox="1"/>
      </xdr:nvSpPr>
      <xdr:spPr>
        <a:xfrm>
          <a:off x="4352925" y="51339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23006E4E-5C90-4F04-85EB-D196775D20EF}"/>
            </a:ext>
          </a:extLst>
        </xdr:cNvPr>
        <xdr:cNvCxnSpPr/>
      </xdr:nvCxnSpPr>
      <xdr:spPr>
        <a:xfrm>
          <a:off x="4213225" y="535241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77470</xdr:rowOff>
    </xdr:from>
    <xdr:ext cx="401955" cy="255905"/>
    <xdr:sp macro="" textlink="">
      <xdr:nvSpPr>
        <xdr:cNvPr id="70" name="有形固定資産減価償却率平均値テキスト">
          <a:extLst>
            <a:ext uri="{FF2B5EF4-FFF2-40B4-BE49-F238E27FC236}">
              <a16:creationId xmlns:a16="http://schemas.microsoft.com/office/drawing/2014/main" id="{53E6B1BB-319A-4673-9EA4-0A11DACA0209}"/>
            </a:ext>
          </a:extLst>
        </xdr:cNvPr>
        <xdr:cNvSpPr txBox="1"/>
      </xdr:nvSpPr>
      <xdr:spPr>
        <a:xfrm>
          <a:off x="4352925" y="5811520"/>
          <a:ext cx="4019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A768D62D-4E81-4434-A274-DAD7E1F4A180}"/>
            </a:ext>
          </a:extLst>
        </xdr:cNvPr>
        <xdr:cNvSpPr/>
      </xdr:nvSpPr>
      <xdr:spPr>
        <a:xfrm>
          <a:off x="4251325" y="58331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506F2553-616E-4D6B-8893-ED052EFB4CD1}"/>
            </a:ext>
          </a:extLst>
        </xdr:cNvPr>
        <xdr:cNvSpPr/>
      </xdr:nvSpPr>
      <xdr:spPr>
        <a:xfrm>
          <a:off x="3616325" y="5822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75565</xdr:rowOff>
    </xdr:from>
    <xdr:to>
      <xdr:col>15</xdr:col>
      <xdr:colOff>187325</xdr:colOff>
      <xdr:row>31</xdr:row>
      <xdr:rowOff>6350</xdr:rowOff>
    </xdr:to>
    <xdr:sp macro="" textlink="">
      <xdr:nvSpPr>
        <xdr:cNvPr id="73" name="フローチャート: 判断 72">
          <a:extLst>
            <a:ext uri="{FF2B5EF4-FFF2-40B4-BE49-F238E27FC236}">
              <a16:creationId xmlns:a16="http://schemas.microsoft.com/office/drawing/2014/main" id="{F980C578-EA33-4647-A59C-EF2363B210D2}"/>
            </a:ext>
          </a:extLst>
        </xdr:cNvPr>
        <xdr:cNvSpPr/>
      </xdr:nvSpPr>
      <xdr:spPr>
        <a:xfrm>
          <a:off x="2930525" y="5809615"/>
          <a:ext cx="825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46990</xdr:rowOff>
    </xdr:from>
    <xdr:to>
      <xdr:col>11</xdr:col>
      <xdr:colOff>187325</xdr:colOff>
      <xdr:row>30</xdr:row>
      <xdr:rowOff>148590</xdr:rowOff>
    </xdr:to>
    <xdr:sp macro="" textlink="">
      <xdr:nvSpPr>
        <xdr:cNvPr id="74" name="フローチャート: 判断 73">
          <a:extLst>
            <a:ext uri="{FF2B5EF4-FFF2-40B4-BE49-F238E27FC236}">
              <a16:creationId xmlns:a16="http://schemas.microsoft.com/office/drawing/2014/main" id="{4B95D0F5-9AFA-42AB-AA79-07E5A062AF0A}"/>
            </a:ext>
          </a:extLst>
        </xdr:cNvPr>
        <xdr:cNvSpPr/>
      </xdr:nvSpPr>
      <xdr:spPr>
        <a:xfrm>
          <a:off x="2244725" y="57810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927C4D56-1BE2-430F-8C4D-FD83500AC0E9}"/>
            </a:ext>
          </a:extLst>
        </xdr:cNvPr>
        <xdr:cNvSpPr/>
      </xdr:nvSpPr>
      <xdr:spPr>
        <a:xfrm>
          <a:off x="1558925" y="5757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250"/>
    <xdr:sp macro="" textlink="">
      <xdr:nvSpPr>
        <xdr:cNvPr id="76" name="テキスト ボックス 75">
          <a:extLst>
            <a:ext uri="{FF2B5EF4-FFF2-40B4-BE49-F238E27FC236}">
              <a16:creationId xmlns:a16="http://schemas.microsoft.com/office/drawing/2014/main" id="{79D9EC7F-BAC2-4A02-85C4-F7208C9958E9}"/>
            </a:ext>
          </a:extLst>
        </xdr:cNvPr>
        <xdr:cNvSpPr txBox="1"/>
      </xdr:nvSpPr>
      <xdr:spPr>
        <a:xfrm>
          <a:off x="4143375" y="6932295"/>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825" cy="222250"/>
    <xdr:sp macro="" textlink="">
      <xdr:nvSpPr>
        <xdr:cNvPr id="77" name="テキスト ボックス 76">
          <a:extLst>
            <a:ext uri="{FF2B5EF4-FFF2-40B4-BE49-F238E27FC236}">
              <a16:creationId xmlns:a16="http://schemas.microsoft.com/office/drawing/2014/main" id="{0BA6AAD3-2039-4988-A65D-5CFCD77D9357}"/>
            </a:ext>
          </a:extLst>
        </xdr:cNvPr>
        <xdr:cNvSpPr txBox="1"/>
      </xdr:nvSpPr>
      <xdr:spPr>
        <a:xfrm>
          <a:off x="3508375" y="6932295"/>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825" cy="222250"/>
    <xdr:sp macro="" textlink="">
      <xdr:nvSpPr>
        <xdr:cNvPr id="78" name="テキスト ボックス 77">
          <a:extLst>
            <a:ext uri="{FF2B5EF4-FFF2-40B4-BE49-F238E27FC236}">
              <a16:creationId xmlns:a16="http://schemas.microsoft.com/office/drawing/2014/main" id="{5D61EDAA-B815-429B-89B9-160055A47EE4}"/>
            </a:ext>
          </a:extLst>
        </xdr:cNvPr>
        <xdr:cNvSpPr txBox="1"/>
      </xdr:nvSpPr>
      <xdr:spPr>
        <a:xfrm>
          <a:off x="2822575" y="6932295"/>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825" cy="222250"/>
    <xdr:sp macro="" textlink="">
      <xdr:nvSpPr>
        <xdr:cNvPr id="79" name="テキスト ボックス 78">
          <a:extLst>
            <a:ext uri="{FF2B5EF4-FFF2-40B4-BE49-F238E27FC236}">
              <a16:creationId xmlns:a16="http://schemas.microsoft.com/office/drawing/2014/main" id="{72F72C6C-D333-4C53-8E1B-17070049D4CF}"/>
            </a:ext>
          </a:extLst>
        </xdr:cNvPr>
        <xdr:cNvSpPr txBox="1"/>
      </xdr:nvSpPr>
      <xdr:spPr>
        <a:xfrm>
          <a:off x="2136775" y="6932295"/>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825" cy="222250"/>
    <xdr:sp macro="" textlink="">
      <xdr:nvSpPr>
        <xdr:cNvPr id="80" name="テキスト ボックス 79">
          <a:extLst>
            <a:ext uri="{FF2B5EF4-FFF2-40B4-BE49-F238E27FC236}">
              <a16:creationId xmlns:a16="http://schemas.microsoft.com/office/drawing/2014/main" id="{AACFE718-D6F1-4922-A4C1-0767BC738B2B}"/>
            </a:ext>
          </a:extLst>
        </xdr:cNvPr>
        <xdr:cNvSpPr txBox="1"/>
      </xdr:nvSpPr>
      <xdr:spPr>
        <a:xfrm>
          <a:off x="1450975" y="6932295"/>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19</xdr:col>
      <xdr:colOff>85725</xdr:colOff>
      <xdr:row>30</xdr:row>
      <xdr:rowOff>48895</xdr:rowOff>
    </xdr:from>
    <xdr:to>
      <xdr:col>19</xdr:col>
      <xdr:colOff>187325</xdr:colOff>
      <xdr:row>30</xdr:row>
      <xdr:rowOff>150495</xdr:rowOff>
    </xdr:to>
    <xdr:sp macro="" textlink="">
      <xdr:nvSpPr>
        <xdr:cNvPr id="81" name="楕円 80">
          <a:extLst>
            <a:ext uri="{FF2B5EF4-FFF2-40B4-BE49-F238E27FC236}">
              <a16:creationId xmlns:a16="http://schemas.microsoft.com/office/drawing/2014/main" id="{9ED3E099-FCD5-41B5-8621-CB5215F8E451}"/>
            </a:ext>
          </a:extLst>
        </xdr:cNvPr>
        <xdr:cNvSpPr/>
      </xdr:nvSpPr>
      <xdr:spPr>
        <a:xfrm>
          <a:off x="3616325" y="5782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19685</xdr:rowOff>
    </xdr:from>
    <xdr:to>
      <xdr:col>15</xdr:col>
      <xdr:colOff>187325</xdr:colOff>
      <xdr:row>30</xdr:row>
      <xdr:rowOff>121285</xdr:rowOff>
    </xdr:to>
    <xdr:sp macro="" textlink="">
      <xdr:nvSpPr>
        <xdr:cNvPr id="82" name="楕円 81">
          <a:extLst>
            <a:ext uri="{FF2B5EF4-FFF2-40B4-BE49-F238E27FC236}">
              <a16:creationId xmlns:a16="http://schemas.microsoft.com/office/drawing/2014/main" id="{5F8DCDEE-EBDB-437F-8E1D-876190AEC864}"/>
            </a:ext>
          </a:extLst>
        </xdr:cNvPr>
        <xdr:cNvSpPr/>
      </xdr:nvSpPr>
      <xdr:spPr>
        <a:xfrm>
          <a:off x="2930525" y="5753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70485</xdr:rowOff>
    </xdr:from>
    <xdr:to>
      <xdr:col>19</xdr:col>
      <xdr:colOff>136525</xdr:colOff>
      <xdr:row>30</xdr:row>
      <xdr:rowOff>99695</xdr:rowOff>
    </xdr:to>
    <xdr:cxnSp macro="">
      <xdr:nvCxnSpPr>
        <xdr:cNvPr id="83" name="直線コネクタ 82">
          <a:extLst>
            <a:ext uri="{FF2B5EF4-FFF2-40B4-BE49-F238E27FC236}">
              <a16:creationId xmlns:a16="http://schemas.microsoft.com/office/drawing/2014/main" id="{C3C71F0D-5610-4BDE-B0B0-C41F2E845FB3}"/>
            </a:ext>
          </a:extLst>
        </xdr:cNvPr>
        <xdr:cNvCxnSpPr/>
      </xdr:nvCxnSpPr>
      <xdr:spPr>
        <a:xfrm>
          <a:off x="2981325" y="5804535"/>
          <a:ext cx="685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157480</xdr:rowOff>
    </xdr:from>
    <xdr:to>
      <xdr:col>11</xdr:col>
      <xdr:colOff>187325</xdr:colOff>
      <xdr:row>30</xdr:row>
      <xdr:rowOff>87630</xdr:rowOff>
    </xdr:to>
    <xdr:sp macro="" textlink="">
      <xdr:nvSpPr>
        <xdr:cNvPr id="84" name="楕円 83">
          <a:extLst>
            <a:ext uri="{FF2B5EF4-FFF2-40B4-BE49-F238E27FC236}">
              <a16:creationId xmlns:a16="http://schemas.microsoft.com/office/drawing/2014/main" id="{E27E21F2-B53C-4A7D-B86F-C024FDFD9D25}"/>
            </a:ext>
          </a:extLst>
        </xdr:cNvPr>
        <xdr:cNvSpPr/>
      </xdr:nvSpPr>
      <xdr:spPr>
        <a:xfrm>
          <a:off x="2244725" y="5726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36830</xdr:rowOff>
    </xdr:from>
    <xdr:to>
      <xdr:col>15</xdr:col>
      <xdr:colOff>136525</xdr:colOff>
      <xdr:row>30</xdr:row>
      <xdr:rowOff>70485</xdr:rowOff>
    </xdr:to>
    <xdr:cxnSp macro="">
      <xdr:nvCxnSpPr>
        <xdr:cNvPr id="85" name="直線コネクタ 84">
          <a:extLst>
            <a:ext uri="{FF2B5EF4-FFF2-40B4-BE49-F238E27FC236}">
              <a16:creationId xmlns:a16="http://schemas.microsoft.com/office/drawing/2014/main" id="{F8EC165F-DD62-4D51-B45B-0C9D21B0A823}"/>
            </a:ext>
          </a:extLst>
        </xdr:cNvPr>
        <xdr:cNvCxnSpPr/>
      </xdr:nvCxnSpPr>
      <xdr:spPr>
        <a:xfrm>
          <a:off x="2295525" y="5770880"/>
          <a:ext cx="685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128270</xdr:rowOff>
    </xdr:from>
    <xdr:to>
      <xdr:col>7</xdr:col>
      <xdr:colOff>187325</xdr:colOff>
      <xdr:row>30</xdr:row>
      <xdr:rowOff>58420</xdr:rowOff>
    </xdr:to>
    <xdr:sp macro="" textlink="">
      <xdr:nvSpPr>
        <xdr:cNvPr id="86" name="楕円 85">
          <a:extLst>
            <a:ext uri="{FF2B5EF4-FFF2-40B4-BE49-F238E27FC236}">
              <a16:creationId xmlns:a16="http://schemas.microsoft.com/office/drawing/2014/main" id="{E279914E-10B1-43B9-81E8-15D11CAF4E15}"/>
            </a:ext>
          </a:extLst>
        </xdr:cNvPr>
        <xdr:cNvSpPr/>
      </xdr:nvSpPr>
      <xdr:spPr>
        <a:xfrm>
          <a:off x="1558925" y="5697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7620</xdr:rowOff>
    </xdr:from>
    <xdr:to>
      <xdr:col>11</xdr:col>
      <xdr:colOff>136525</xdr:colOff>
      <xdr:row>30</xdr:row>
      <xdr:rowOff>36830</xdr:rowOff>
    </xdr:to>
    <xdr:cxnSp macro="">
      <xdr:nvCxnSpPr>
        <xdr:cNvPr id="87" name="直線コネクタ 86">
          <a:extLst>
            <a:ext uri="{FF2B5EF4-FFF2-40B4-BE49-F238E27FC236}">
              <a16:creationId xmlns:a16="http://schemas.microsoft.com/office/drawing/2014/main" id="{036B9C1E-3F77-40D5-81D4-4D2934FA73A3}"/>
            </a:ext>
          </a:extLst>
        </xdr:cNvPr>
        <xdr:cNvCxnSpPr/>
      </xdr:nvCxnSpPr>
      <xdr:spPr>
        <a:xfrm>
          <a:off x="1609725" y="5741670"/>
          <a:ext cx="685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9525</xdr:rowOff>
    </xdr:from>
    <xdr:ext cx="401955" cy="255905"/>
    <xdr:sp macro="" textlink="">
      <xdr:nvSpPr>
        <xdr:cNvPr id="88" name="n_1aveValue有形固定資産減価償却率">
          <a:extLst>
            <a:ext uri="{FF2B5EF4-FFF2-40B4-BE49-F238E27FC236}">
              <a16:creationId xmlns:a16="http://schemas.microsoft.com/office/drawing/2014/main" id="{E49B2B3B-0D60-43E3-BDFF-95A95AEC4FB2}"/>
            </a:ext>
          </a:extLst>
        </xdr:cNvPr>
        <xdr:cNvSpPr txBox="1"/>
      </xdr:nvSpPr>
      <xdr:spPr>
        <a:xfrm>
          <a:off x="3470910" y="59086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168275</xdr:rowOff>
    </xdr:from>
    <xdr:ext cx="401955" cy="255905"/>
    <xdr:sp macro="" textlink="">
      <xdr:nvSpPr>
        <xdr:cNvPr id="89" name="n_2aveValue有形固定資産減価償却率">
          <a:extLst>
            <a:ext uri="{FF2B5EF4-FFF2-40B4-BE49-F238E27FC236}">
              <a16:creationId xmlns:a16="http://schemas.microsoft.com/office/drawing/2014/main" id="{7869FC43-7932-4220-9770-B29C02B3CA81}"/>
            </a:ext>
          </a:extLst>
        </xdr:cNvPr>
        <xdr:cNvSpPr txBox="1"/>
      </xdr:nvSpPr>
      <xdr:spPr>
        <a:xfrm>
          <a:off x="2797810" y="58959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139700</xdr:rowOff>
    </xdr:from>
    <xdr:ext cx="401955" cy="259080"/>
    <xdr:sp macro="" textlink="">
      <xdr:nvSpPr>
        <xdr:cNvPr id="90" name="n_3aveValue有形固定資産減価償却率">
          <a:extLst>
            <a:ext uri="{FF2B5EF4-FFF2-40B4-BE49-F238E27FC236}">
              <a16:creationId xmlns:a16="http://schemas.microsoft.com/office/drawing/2014/main" id="{2DCDF82E-532D-47CF-B03E-BB188ECD0434}"/>
            </a:ext>
          </a:extLst>
        </xdr:cNvPr>
        <xdr:cNvSpPr txBox="1"/>
      </xdr:nvSpPr>
      <xdr:spPr>
        <a:xfrm>
          <a:off x="2112010" y="58737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116205</xdr:rowOff>
    </xdr:from>
    <xdr:ext cx="401955" cy="259080"/>
    <xdr:sp macro="" textlink="">
      <xdr:nvSpPr>
        <xdr:cNvPr id="91" name="n_4aveValue有形固定資産減価償却率">
          <a:extLst>
            <a:ext uri="{FF2B5EF4-FFF2-40B4-BE49-F238E27FC236}">
              <a16:creationId xmlns:a16="http://schemas.microsoft.com/office/drawing/2014/main" id="{EC4DBCE2-7B82-4525-8C2F-B7F8366665E3}"/>
            </a:ext>
          </a:extLst>
        </xdr:cNvPr>
        <xdr:cNvSpPr txBox="1"/>
      </xdr:nvSpPr>
      <xdr:spPr>
        <a:xfrm>
          <a:off x="1426210" y="58502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167005</xdr:rowOff>
    </xdr:from>
    <xdr:ext cx="401955" cy="255905"/>
    <xdr:sp macro="" textlink="">
      <xdr:nvSpPr>
        <xdr:cNvPr id="92" name="n_1mainValue有形固定資産減価償却率">
          <a:extLst>
            <a:ext uri="{FF2B5EF4-FFF2-40B4-BE49-F238E27FC236}">
              <a16:creationId xmlns:a16="http://schemas.microsoft.com/office/drawing/2014/main" id="{776C0AF4-78EF-410C-8706-138A5CC48442}"/>
            </a:ext>
          </a:extLst>
        </xdr:cNvPr>
        <xdr:cNvSpPr txBox="1"/>
      </xdr:nvSpPr>
      <xdr:spPr>
        <a:xfrm>
          <a:off x="3470910" y="55708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137795</xdr:rowOff>
    </xdr:from>
    <xdr:ext cx="401955" cy="259080"/>
    <xdr:sp macro="" textlink="">
      <xdr:nvSpPr>
        <xdr:cNvPr id="93" name="n_2mainValue有形固定資産減価償却率">
          <a:extLst>
            <a:ext uri="{FF2B5EF4-FFF2-40B4-BE49-F238E27FC236}">
              <a16:creationId xmlns:a16="http://schemas.microsoft.com/office/drawing/2014/main" id="{C09152B7-7FCC-46F4-8E78-1A9A3F00827C}"/>
            </a:ext>
          </a:extLst>
        </xdr:cNvPr>
        <xdr:cNvSpPr txBox="1"/>
      </xdr:nvSpPr>
      <xdr:spPr>
        <a:xfrm>
          <a:off x="2797810" y="55416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104140</xdr:rowOff>
    </xdr:from>
    <xdr:ext cx="401955" cy="259080"/>
    <xdr:sp macro="" textlink="">
      <xdr:nvSpPr>
        <xdr:cNvPr id="94" name="n_3mainValue有形固定資産減価償却率">
          <a:extLst>
            <a:ext uri="{FF2B5EF4-FFF2-40B4-BE49-F238E27FC236}">
              <a16:creationId xmlns:a16="http://schemas.microsoft.com/office/drawing/2014/main" id="{B0D95D09-130D-4740-A530-4D333453F941}"/>
            </a:ext>
          </a:extLst>
        </xdr:cNvPr>
        <xdr:cNvSpPr txBox="1"/>
      </xdr:nvSpPr>
      <xdr:spPr>
        <a:xfrm>
          <a:off x="2112010" y="55079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74930</xdr:rowOff>
    </xdr:from>
    <xdr:ext cx="401955" cy="255905"/>
    <xdr:sp macro="" textlink="">
      <xdr:nvSpPr>
        <xdr:cNvPr id="95" name="n_4mainValue有形固定資産減価償却率">
          <a:extLst>
            <a:ext uri="{FF2B5EF4-FFF2-40B4-BE49-F238E27FC236}">
              <a16:creationId xmlns:a16="http://schemas.microsoft.com/office/drawing/2014/main" id="{973568FA-464F-4162-86B3-DFDB4C8F0E34}"/>
            </a:ext>
          </a:extLst>
        </xdr:cNvPr>
        <xdr:cNvSpPr txBox="1"/>
      </xdr:nvSpPr>
      <xdr:spPr>
        <a:xfrm>
          <a:off x="1426210" y="54787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6" name="正方形/長方形 95">
          <a:extLst>
            <a:ext uri="{FF2B5EF4-FFF2-40B4-BE49-F238E27FC236}">
              <a16:creationId xmlns:a16="http://schemas.microsoft.com/office/drawing/2014/main" id="{DDEC5EB2-E951-4967-AA92-374531850F74}"/>
            </a:ext>
          </a:extLst>
        </xdr:cNvPr>
        <xdr:cNvSpPr/>
      </xdr:nvSpPr>
      <xdr:spPr>
        <a:xfrm>
          <a:off x="10194925" y="4143375"/>
          <a:ext cx="3803650" cy="2990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7" name="正方形/長方形 96">
          <a:extLst>
            <a:ext uri="{FF2B5EF4-FFF2-40B4-BE49-F238E27FC236}">
              <a16:creationId xmlns:a16="http://schemas.microsoft.com/office/drawing/2014/main" id="{5C82ECC3-43E3-4209-A446-D7334B92920A}"/>
            </a:ext>
          </a:extLst>
        </xdr:cNvPr>
        <xdr:cNvSpPr/>
      </xdr:nvSpPr>
      <xdr:spPr>
        <a:xfrm>
          <a:off x="11150600" y="4494530"/>
          <a:ext cx="93980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8" name="正方形/長方形 97">
          <a:extLst>
            <a:ext uri="{FF2B5EF4-FFF2-40B4-BE49-F238E27FC236}">
              <a16:creationId xmlns:a16="http://schemas.microsoft.com/office/drawing/2014/main" id="{9CA8E22E-4AFA-4B41-8EBF-28485DE10660}"/>
            </a:ext>
          </a:extLst>
        </xdr:cNvPr>
        <xdr:cNvSpPr/>
      </xdr:nvSpPr>
      <xdr:spPr>
        <a:xfrm>
          <a:off x="12443460" y="4478020"/>
          <a:ext cx="86233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[ 702.1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31BD3715-32BC-4F9F-B57A-B07476CF641F}"/>
            </a:ext>
          </a:extLst>
        </xdr:cNvPr>
        <xdr:cNvSpPr/>
      </xdr:nvSpPr>
      <xdr:spPr>
        <a:xfrm>
          <a:off x="139668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4FC97C14-67E3-4472-940A-8FD3287D9592}"/>
            </a:ext>
          </a:extLst>
        </xdr:cNvPr>
        <xdr:cNvSpPr/>
      </xdr:nvSpPr>
      <xdr:spPr>
        <a:xfrm>
          <a:off x="139668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52/57</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3932291D-7A53-4B01-9C86-8CE587F332A7}"/>
            </a:ext>
          </a:extLst>
        </xdr:cNvPr>
        <xdr:cNvSpPr/>
      </xdr:nvSpPr>
      <xdr:spPr>
        <a:xfrm>
          <a:off x="1533842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F1FA6BF-9231-4463-ADDD-9F2A9DBCA35B}"/>
            </a:ext>
          </a:extLst>
        </xdr:cNvPr>
        <xdr:cNvSpPr/>
      </xdr:nvSpPr>
      <xdr:spPr>
        <a:xfrm>
          <a:off x="1533842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844F0624-51E4-49F2-A6E6-479D450CF889}"/>
            </a:ext>
          </a:extLst>
        </xdr:cNvPr>
        <xdr:cNvSpPr/>
      </xdr:nvSpPr>
      <xdr:spPr>
        <a:xfrm>
          <a:off x="16817975" y="42614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FFD5BE11-A902-4FB6-A0C1-32C37F4205CB}"/>
            </a:ext>
          </a:extLst>
        </xdr:cNvPr>
        <xdr:cNvSpPr/>
      </xdr:nvSpPr>
      <xdr:spPr>
        <a:xfrm>
          <a:off x="16817975" y="44424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AB8195B5-5A65-4417-A11B-5A8A66BDF9E4}"/>
            </a:ext>
          </a:extLst>
        </xdr:cNvPr>
        <xdr:cNvSpPr/>
      </xdr:nvSpPr>
      <xdr:spPr>
        <a:xfrm>
          <a:off x="10194925" y="4810125"/>
          <a:ext cx="3803650" cy="2076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80801C38-084E-4A77-B3EA-CB4D7599DD8C}"/>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5FD14C58-D70C-45CB-A33E-B277697762BF}"/>
            </a:ext>
          </a:extLst>
        </xdr:cNvPr>
        <xdr:cNvSpPr/>
      </xdr:nvSpPr>
      <xdr:spPr>
        <a:xfrm>
          <a:off x="14246225" y="4873625"/>
          <a:ext cx="4114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6D093BFF-15ED-46E5-B9BD-8389D4F070BE}"/>
            </a:ext>
          </a:extLst>
        </xdr:cNvPr>
        <xdr:cNvSpPr txBox="1"/>
      </xdr:nvSpPr>
      <xdr:spPr>
        <a:xfrm>
          <a:off x="14322425" y="5089525"/>
          <a:ext cx="41021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本町は、債務償還可能年数の分子である将来負担額のうち地方債残高が地理的条件（面積が広大かつ過疎地域）を解消する投資的事業の実施等により高い水準にあることから、本指標は、類似団体内でも高い水準に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令和2年度以後についても、新庁舎や認定こども園整備等の大型事業を実施しているため、計画的に繰上償還を実施することにより、比率の改善を図る。</a:t>
          </a:r>
        </a:p>
      </xdr:txBody>
    </xdr:sp>
    <xdr:clientData/>
  </xdr:twoCellAnchor>
  <xdr:oneCellAnchor>
    <xdr:from>
      <xdr:col>57</xdr:col>
      <xdr:colOff>111125</xdr:colOff>
      <xdr:row>23</xdr:row>
      <xdr:rowOff>47625</xdr:rowOff>
    </xdr:from>
    <xdr:ext cx="349885" cy="225425"/>
    <xdr:sp macro="" textlink="">
      <xdr:nvSpPr>
        <xdr:cNvPr id="109" name="テキスト ボックス 108">
          <a:extLst>
            <a:ext uri="{FF2B5EF4-FFF2-40B4-BE49-F238E27FC236}">
              <a16:creationId xmlns:a16="http://schemas.microsoft.com/office/drawing/2014/main" id="{018F1F7C-9025-40C2-BFD4-F095C7DBF317}"/>
            </a:ext>
          </a:extLst>
        </xdr:cNvPr>
        <xdr:cNvSpPr txBox="1"/>
      </xdr:nvSpPr>
      <xdr:spPr>
        <a:xfrm>
          <a:off x="10156825" y="4625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863902CA-2E16-4EA1-9C93-F3925F89F211}"/>
            </a:ext>
          </a:extLst>
        </xdr:cNvPr>
        <xdr:cNvCxnSpPr/>
      </xdr:nvCxnSpPr>
      <xdr:spPr>
        <a:xfrm>
          <a:off x="10194925" y="688657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250"/>
    <xdr:sp macro="" textlink="">
      <xdr:nvSpPr>
        <xdr:cNvPr id="111" name="テキスト ボックス 110">
          <a:extLst>
            <a:ext uri="{FF2B5EF4-FFF2-40B4-BE49-F238E27FC236}">
              <a16:creationId xmlns:a16="http://schemas.microsoft.com/office/drawing/2014/main" id="{D93E788B-A053-4B1B-87AA-65D29BFE0F53}"/>
            </a:ext>
          </a:extLst>
        </xdr:cNvPr>
        <xdr:cNvSpPr txBox="1"/>
      </xdr:nvSpPr>
      <xdr:spPr>
        <a:xfrm>
          <a:off x="9699625" y="6799580"/>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2" name="直線コネクタ 111">
          <a:extLst>
            <a:ext uri="{FF2B5EF4-FFF2-40B4-BE49-F238E27FC236}">
              <a16:creationId xmlns:a16="http://schemas.microsoft.com/office/drawing/2014/main" id="{DB849519-C504-4316-B85E-72DA3D4B3F38}"/>
            </a:ext>
          </a:extLst>
        </xdr:cNvPr>
        <xdr:cNvCxnSpPr/>
      </xdr:nvCxnSpPr>
      <xdr:spPr>
        <a:xfrm>
          <a:off x="10194925" y="65455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3" name="テキスト ボックス 112">
          <a:extLst>
            <a:ext uri="{FF2B5EF4-FFF2-40B4-BE49-F238E27FC236}">
              <a16:creationId xmlns:a16="http://schemas.microsoft.com/office/drawing/2014/main" id="{DF3C8F51-B2EB-4828-8373-7EA3E65E9401}"/>
            </a:ext>
          </a:extLst>
        </xdr:cNvPr>
        <xdr:cNvSpPr txBox="1"/>
      </xdr:nvSpPr>
      <xdr:spPr>
        <a:xfrm>
          <a:off x="9699625" y="645223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4" name="直線コネクタ 113">
          <a:extLst>
            <a:ext uri="{FF2B5EF4-FFF2-40B4-BE49-F238E27FC236}">
              <a16:creationId xmlns:a16="http://schemas.microsoft.com/office/drawing/2014/main" id="{D4418E03-5512-48F1-A44D-FB7D9F8CA7E8}"/>
            </a:ext>
          </a:extLst>
        </xdr:cNvPr>
        <xdr:cNvCxnSpPr/>
      </xdr:nvCxnSpPr>
      <xdr:spPr>
        <a:xfrm>
          <a:off x="10194925" y="619887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7670" cy="222250"/>
    <xdr:sp macro="" textlink="">
      <xdr:nvSpPr>
        <xdr:cNvPr id="115" name="テキスト ボックス 114">
          <a:extLst>
            <a:ext uri="{FF2B5EF4-FFF2-40B4-BE49-F238E27FC236}">
              <a16:creationId xmlns:a16="http://schemas.microsoft.com/office/drawing/2014/main" id="{1686A19D-568E-4AB9-95CB-0107A413125A}"/>
            </a:ext>
          </a:extLst>
        </xdr:cNvPr>
        <xdr:cNvSpPr txBox="1"/>
      </xdr:nvSpPr>
      <xdr:spPr>
        <a:xfrm>
          <a:off x="9758680" y="610489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D70CDDA0-70D6-4CAC-B87C-050CCF5BFEE7}"/>
            </a:ext>
          </a:extLst>
        </xdr:cNvPr>
        <xdr:cNvCxnSpPr/>
      </xdr:nvCxnSpPr>
      <xdr:spPr>
        <a:xfrm>
          <a:off x="10194925" y="585152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7670" cy="225425"/>
    <xdr:sp macro="" textlink="">
      <xdr:nvSpPr>
        <xdr:cNvPr id="117" name="テキスト ボックス 116">
          <a:extLst>
            <a:ext uri="{FF2B5EF4-FFF2-40B4-BE49-F238E27FC236}">
              <a16:creationId xmlns:a16="http://schemas.microsoft.com/office/drawing/2014/main" id="{B56D532F-935E-4DD7-99DE-62DE4857004C}"/>
            </a:ext>
          </a:extLst>
        </xdr:cNvPr>
        <xdr:cNvSpPr txBox="1"/>
      </xdr:nvSpPr>
      <xdr:spPr>
        <a:xfrm>
          <a:off x="9758680" y="5757545"/>
          <a:ext cx="4076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8" name="直線コネクタ 117">
          <a:extLst>
            <a:ext uri="{FF2B5EF4-FFF2-40B4-BE49-F238E27FC236}">
              <a16:creationId xmlns:a16="http://schemas.microsoft.com/office/drawing/2014/main" id="{C8C02E52-7ED8-4A5C-964F-8F5EF92DBA42}"/>
            </a:ext>
          </a:extLst>
        </xdr:cNvPr>
        <xdr:cNvCxnSpPr/>
      </xdr:nvCxnSpPr>
      <xdr:spPr>
        <a:xfrm>
          <a:off x="10194925" y="55041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7670" cy="222250"/>
    <xdr:sp macro="" textlink="">
      <xdr:nvSpPr>
        <xdr:cNvPr id="119" name="テキスト ボックス 118">
          <a:extLst>
            <a:ext uri="{FF2B5EF4-FFF2-40B4-BE49-F238E27FC236}">
              <a16:creationId xmlns:a16="http://schemas.microsoft.com/office/drawing/2014/main" id="{1F90C192-2EB7-42F3-AEBE-84A2749F2113}"/>
            </a:ext>
          </a:extLst>
        </xdr:cNvPr>
        <xdr:cNvSpPr txBox="1"/>
      </xdr:nvSpPr>
      <xdr:spPr>
        <a:xfrm>
          <a:off x="9758680" y="541083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0" name="直線コネクタ 119">
          <a:extLst>
            <a:ext uri="{FF2B5EF4-FFF2-40B4-BE49-F238E27FC236}">
              <a16:creationId xmlns:a16="http://schemas.microsoft.com/office/drawing/2014/main" id="{90B78EB7-8326-4B44-8535-CA2388A25C6C}"/>
            </a:ext>
          </a:extLst>
        </xdr:cNvPr>
        <xdr:cNvCxnSpPr/>
      </xdr:nvCxnSpPr>
      <xdr:spPr>
        <a:xfrm>
          <a:off x="10194925" y="515747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1" name="テキスト ボックス 120">
          <a:extLst>
            <a:ext uri="{FF2B5EF4-FFF2-40B4-BE49-F238E27FC236}">
              <a16:creationId xmlns:a16="http://schemas.microsoft.com/office/drawing/2014/main" id="{270259D4-6C22-4ECA-B5BB-3485338EEFB9}"/>
            </a:ext>
          </a:extLst>
        </xdr:cNvPr>
        <xdr:cNvSpPr txBox="1"/>
      </xdr:nvSpPr>
      <xdr:spPr>
        <a:xfrm>
          <a:off x="9861550" y="506984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F541159D-7A74-4C89-8131-EA73E11AE8F7}"/>
            </a:ext>
          </a:extLst>
        </xdr:cNvPr>
        <xdr:cNvCxnSpPr/>
      </xdr:nvCxnSpPr>
      <xdr:spPr>
        <a:xfrm>
          <a:off x="10194925" y="481012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1CBF0891-53BB-4D55-8CDB-C0DBA968090D}"/>
            </a:ext>
          </a:extLst>
        </xdr:cNvPr>
        <xdr:cNvSpPr/>
      </xdr:nvSpPr>
      <xdr:spPr>
        <a:xfrm>
          <a:off x="10194925" y="4810125"/>
          <a:ext cx="3803650" cy="2076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33</xdr:row>
      <xdr:rowOff>98425</xdr:rowOff>
    </xdr:to>
    <xdr:cxnSp macro="">
      <xdr:nvCxnSpPr>
        <xdr:cNvPr id="124" name="直線コネクタ 123">
          <a:extLst>
            <a:ext uri="{FF2B5EF4-FFF2-40B4-BE49-F238E27FC236}">
              <a16:creationId xmlns:a16="http://schemas.microsoft.com/office/drawing/2014/main" id="{2E088791-9CC3-48F6-A8C1-CEEC19130F48}"/>
            </a:ext>
          </a:extLst>
        </xdr:cNvPr>
        <xdr:cNvCxnSpPr/>
      </xdr:nvCxnSpPr>
      <xdr:spPr>
        <a:xfrm flipV="1">
          <a:off x="13323570" y="5157470"/>
          <a:ext cx="127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102235</xdr:rowOff>
    </xdr:from>
    <xdr:ext cx="557530" cy="258445"/>
    <xdr:sp macro="" textlink="">
      <xdr:nvSpPr>
        <xdr:cNvPr id="125" name="債務償還比率最小値テキスト">
          <a:extLst>
            <a:ext uri="{FF2B5EF4-FFF2-40B4-BE49-F238E27FC236}">
              <a16:creationId xmlns:a16="http://schemas.microsoft.com/office/drawing/2014/main" id="{7E2E05A6-43DC-4170-8A12-02435695F4A8}"/>
            </a:ext>
          </a:extLst>
        </xdr:cNvPr>
        <xdr:cNvSpPr txBox="1"/>
      </xdr:nvSpPr>
      <xdr:spPr>
        <a:xfrm>
          <a:off x="13376275" y="6331585"/>
          <a:ext cx="557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1,013.0</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98425</xdr:rowOff>
    </xdr:from>
    <xdr:to>
      <xdr:col>76</xdr:col>
      <xdr:colOff>111125</xdr:colOff>
      <xdr:row>33</xdr:row>
      <xdr:rowOff>98425</xdr:rowOff>
    </xdr:to>
    <xdr:cxnSp macro="">
      <xdr:nvCxnSpPr>
        <xdr:cNvPr id="126" name="直線コネクタ 125">
          <a:extLst>
            <a:ext uri="{FF2B5EF4-FFF2-40B4-BE49-F238E27FC236}">
              <a16:creationId xmlns:a16="http://schemas.microsoft.com/office/drawing/2014/main" id="{74FD8E6A-060B-4B21-8BFC-A6AFDDD261AE}"/>
            </a:ext>
          </a:extLst>
        </xdr:cNvPr>
        <xdr:cNvCxnSpPr/>
      </xdr:nvCxnSpPr>
      <xdr:spPr>
        <a:xfrm>
          <a:off x="13255625" y="6327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7185" cy="255905"/>
    <xdr:sp macro="" textlink="">
      <xdr:nvSpPr>
        <xdr:cNvPr id="127" name="債務償還比率最大値テキスト">
          <a:extLst>
            <a:ext uri="{FF2B5EF4-FFF2-40B4-BE49-F238E27FC236}">
              <a16:creationId xmlns:a16="http://schemas.microsoft.com/office/drawing/2014/main" id="{2BB39293-EC1C-40AD-B93B-B424BBD2E398}"/>
            </a:ext>
          </a:extLst>
        </xdr:cNvPr>
        <xdr:cNvSpPr txBox="1"/>
      </xdr:nvSpPr>
      <xdr:spPr>
        <a:xfrm>
          <a:off x="13376275" y="4939030"/>
          <a:ext cx="337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28" name="直線コネクタ 127">
          <a:extLst>
            <a:ext uri="{FF2B5EF4-FFF2-40B4-BE49-F238E27FC236}">
              <a16:creationId xmlns:a16="http://schemas.microsoft.com/office/drawing/2014/main" id="{8C138124-E9A9-4635-955E-8E11C51882BD}"/>
            </a:ext>
          </a:extLst>
        </xdr:cNvPr>
        <xdr:cNvCxnSpPr/>
      </xdr:nvCxnSpPr>
      <xdr:spPr>
        <a:xfrm>
          <a:off x="13255625" y="5157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4445</xdr:rowOff>
    </xdr:from>
    <xdr:ext cx="466725" cy="259080"/>
    <xdr:sp macro="" textlink="">
      <xdr:nvSpPr>
        <xdr:cNvPr id="129" name="債務償還比率平均値テキスト">
          <a:extLst>
            <a:ext uri="{FF2B5EF4-FFF2-40B4-BE49-F238E27FC236}">
              <a16:creationId xmlns:a16="http://schemas.microsoft.com/office/drawing/2014/main" id="{05B5FF22-0652-4573-BB72-03C7E0C29195}"/>
            </a:ext>
          </a:extLst>
        </xdr:cNvPr>
        <xdr:cNvSpPr txBox="1"/>
      </xdr:nvSpPr>
      <xdr:spPr>
        <a:xfrm>
          <a:off x="13376275" y="5573395"/>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153035</xdr:rowOff>
    </xdr:from>
    <xdr:to>
      <xdr:col>76</xdr:col>
      <xdr:colOff>73025</xdr:colOff>
      <xdr:row>30</xdr:row>
      <xdr:rowOff>83185</xdr:rowOff>
    </xdr:to>
    <xdr:sp macro="" textlink="">
      <xdr:nvSpPr>
        <xdr:cNvPr id="130" name="フローチャート: 判断 129">
          <a:extLst>
            <a:ext uri="{FF2B5EF4-FFF2-40B4-BE49-F238E27FC236}">
              <a16:creationId xmlns:a16="http://schemas.microsoft.com/office/drawing/2014/main" id="{C1A41054-F256-4843-855C-46AFD2148B28}"/>
            </a:ext>
          </a:extLst>
        </xdr:cNvPr>
        <xdr:cNvSpPr/>
      </xdr:nvSpPr>
      <xdr:spPr>
        <a:xfrm>
          <a:off x="13293725" y="5721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137160</xdr:rowOff>
    </xdr:from>
    <xdr:to>
      <xdr:col>72</xdr:col>
      <xdr:colOff>123825</xdr:colOff>
      <xdr:row>30</xdr:row>
      <xdr:rowOff>67310</xdr:rowOff>
    </xdr:to>
    <xdr:sp macro="" textlink="">
      <xdr:nvSpPr>
        <xdr:cNvPr id="131" name="フローチャート: 判断 130">
          <a:extLst>
            <a:ext uri="{FF2B5EF4-FFF2-40B4-BE49-F238E27FC236}">
              <a16:creationId xmlns:a16="http://schemas.microsoft.com/office/drawing/2014/main" id="{1B279230-ADCC-4492-BB75-9A550D4915E3}"/>
            </a:ext>
          </a:extLst>
        </xdr:cNvPr>
        <xdr:cNvSpPr/>
      </xdr:nvSpPr>
      <xdr:spPr>
        <a:xfrm>
          <a:off x="12639675" y="57061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141605</xdr:rowOff>
    </xdr:from>
    <xdr:to>
      <xdr:col>68</xdr:col>
      <xdr:colOff>123825</xdr:colOff>
      <xdr:row>30</xdr:row>
      <xdr:rowOff>71755</xdr:rowOff>
    </xdr:to>
    <xdr:sp macro="" textlink="">
      <xdr:nvSpPr>
        <xdr:cNvPr id="132" name="フローチャート: 判断 131">
          <a:extLst>
            <a:ext uri="{FF2B5EF4-FFF2-40B4-BE49-F238E27FC236}">
              <a16:creationId xmlns:a16="http://schemas.microsoft.com/office/drawing/2014/main" id="{6A2ADE32-C08E-4819-A439-F9846B48E7D0}"/>
            </a:ext>
          </a:extLst>
        </xdr:cNvPr>
        <xdr:cNvSpPr/>
      </xdr:nvSpPr>
      <xdr:spPr>
        <a:xfrm>
          <a:off x="11953875" y="5710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160020</xdr:rowOff>
    </xdr:from>
    <xdr:to>
      <xdr:col>64</xdr:col>
      <xdr:colOff>123825</xdr:colOff>
      <xdr:row>30</xdr:row>
      <xdr:rowOff>90170</xdr:rowOff>
    </xdr:to>
    <xdr:sp macro="" textlink="">
      <xdr:nvSpPr>
        <xdr:cNvPr id="133" name="フローチャート: 判断 132">
          <a:extLst>
            <a:ext uri="{FF2B5EF4-FFF2-40B4-BE49-F238E27FC236}">
              <a16:creationId xmlns:a16="http://schemas.microsoft.com/office/drawing/2014/main" id="{F3337452-92CB-48BD-BCD3-F08AC879C565}"/>
            </a:ext>
          </a:extLst>
        </xdr:cNvPr>
        <xdr:cNvSpPr/>
      </xdr:nvSpPr>
      <xdr:spPr>
        <a:xfrm>
          <a:off x="11268075" y="5728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1905</xdr:rowOff>
    </xdr:from>
    <xdr:to>
      <xdr:col>60</xdr:col>
      <xdr:colOff>123825</xdr:colOff>
      <xdr:row>30</xdr:row>
      <xdr:rowOff>103505</xdr:rowOff>
    </xdr:to>
    <xdr:sp macro="" textlink="">
      <xdr:nvSpPr>
        <xdr:cNvPr id="134" name="フローチャート: 判断 133">
          <a:extLst>
            <a:ext uri="{FF2B5EF4-FFF2-40B4-BE49-F238E27FC236}">
              <a16:creationId xmlns:a16="http://schemas.microsoft.com/office/drawing/2014/main" id="{6BF88EA0-0183-4E74-9ADB-BC80790C0D84}"/>
            </a:ext>
          </a:extLst>
        </xdr:cNvPr>
        <xdr:cNvSpPr/>
      </xdr:nvSpPr>
      <xdr:spPr>
        <a:xfrm>
          <a:off x="10582275" y="573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250"/>
    <xdr:sp macro="" textlink="">
      <xdr:nvSpPr>
        <xdr:cNvPr id="135" name="テキスト ボックス 134">
          <a:extLst>
            <a:ext uri="{FF2B5EF4-FFF2-40B4-BE49-F238E27FC236}">
              <a16:creationId xmlns:a16="http://schemas.microsoft.com/office/drawing/2014/main" id="{FCCB29F5-410A-4AD7-9ECE-1BCF2854C557}"/>
            </a:ext>
          </a:extLst>
        </xdr:cNvPr>
        <xdr:cNvSpPr txBox="1"/>
      </xdr:nvSpPr>
      <xdr:spPr>
        <a:xfrm>
          <a:off x="13166725" y="6932295"/>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825" cy="222250"/>
    <xdr:sp macro="" textlink="">
      <xdr:nvSpPr>
        <xdr:cNvPr id="136" name="テキスト ボックス 135">
          <a:extLst>
            <a:ext uri="{FF2B5EF4-FFF2-40B4-BE49-F238E27FC236}">
              <a16:creationId xmlns:a16="http://schemas.microsoft.com/office/drawing/2014/main" id="{569ED388-F39B-4813-95D2-0ADD6A4B05E7}"/>
            </a:ext>
          </a:extLst>
        </xdr:cNvPr>
        <xdr:cNvSpPr txBox="1"/>
      </xdr:nvSpPr>
      <xdr:spPr>
        <a:xfrm>
          <a:off x="12531725" y="6932295"/>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825" cy="222250"/>
    <xdr:sp macro="" textlink="">
      <xdr:nvSpPr>
        <xdr:cNvPr id="137" name="テキスト ボックス 136">
          <a:extLst>
            <a:ext uri="{FF2B5EF4-FFF2-40B4-BE49-F238E27FC236}">
              <a16:creationId xmlns:a16="http://schemas.microsoft.com/office/drawing/2014/main" id="{A7756188-BC74-46B9-9099-C0B926E08323}"/>
            </a:ext>
          </a:extLst>
        </xdr:cNvPr>
        <xdr:cNvSpPr txBox="1"/>
      </xdr:nvSpPr>
      <xdr:spPr>
        <a:xfrm>
          <a:off x="11845925" y="6932295"/>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825" cy="222250"/>
    <xdr:sp macro="" textlink="">
      <xdr:nvSpPr>
        <xdr:cNvPr id="138" name="テキスト ボックス 137">
          <a:extLst>
            <a:ext uri="{FF2B5EF4-FFF2-40B4-BE49-F238E27FC236}">
              <a16:creationId xmlns:a16="http://schemas.microsoft.com/office/drawing/2014/main" id="{4D68D1C3-045E-413D-983B-0939FF26A050}"/>
            </a:ext>
          </a:extLst>
        </xdr:cNvPr>
        <xdr:cNvSpPr txBox="1"/>
      </xdr:nvSpPr>
      <xdr:spPr>
        <a:xfrm>
          <a:off x="11160125" y="6932295"/>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825" cy="222250"/>
    <xdr:sp macro="" textlink="">
      <xdr:nvSpPr>
        <xdr:cNvPr id="139" name="テキスト ボックス 138">
          <a:extLst>
            <a:ext uri="{FF2B5EF4-FFF2-40B4-BE49-F238E27FC236}">
              <a16:creationId xmlns:a16="http://schemas.microsoft.com/office/drawing/2014/main" id="{E371E8A5-F209-4621-811F-CEA170F2111E}"/>
            </a:ext>
          </a:extLst>
        </xdr:cNvPr>
        <xdr:cNvSpPr txBox="1"/>
      </xdr:nvSpPr>
      <xdr:spPr>
        <a:xfrm>
          <a:off x="10474325" y="6932295"/>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31</xdr:row>
      <xdr:rowOff>17780</xdr:rowOff>
    </xdr:from>
    <xdr:to>
      <xdr:col>76</xdr:col>
      <xdr:colOff>73025</xdr:colOff>
      <xdr:row>31</xdr:row>
      <xdr:rowOff>119380</xdr:rowOff>
    </xdr:to>
    <xdr:sp macro="" textlink="">
      <xdr:nvSpPr>
        <xdr:cNvPr id="140" name="楕円 139">
          <a:extLst>
            <a:ext uri="{FF2B5EF4-FFF2-40B4-BE49-F238E27FC236}">
              <a16:creationId xmlns:a16="http://schemas.microsoft.com/office/drawing/2014/main" id="{D05A84B4-6889-4D7F-84CB-51D9417C4D86}"/>
            </a:ext>
          </a:extLst>
        </xdr:cNvPr>
        <xdr:cNvSpPr/>
      </xdr:nvSpPr>
      <xdr:spPr>
        <a:xfrm>
          <a:off x="13293725" y="5916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167640</xdr:rowOff>
    </xdr:from>
    <xdr:ext cx="466725" cy="255905"/>
    <xdr:sp macro="" textlink="">
      <xdr:nvSpPr>
        <xdr:cNvPr id="141" name="債務償還比率該当値テキスト">
          <a:extLst>
            <a:ext uri="{FF2B5EF4-FFF2-40B4-BE49-F238E27FC236}">
              <a16:creationId xmlns:a16="http://schemas.microsoft.com/office/drawing/2014/main" id="{FE1FD37E-7AD1-4CD6-8460-81D4A02EBD1C}"/>
            </a:ext>
          </a:extLst>
        </xdr:cNvPr>
        <xdr:cNvSpPr txBox="1"/>
      </xdr:nvSpPr>
      <xdr:spPr>
        <a:xfrm>
          <a:off x="13376275" y="59016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161290</xdr:rowOff>
    </xdr:from>
    <xdr:to>
      <xdr:col>72</xdr:col>
      <xdr:colOff>123825</xdr:colOff>
      <xdr:row>31</xdr:row>
      <xdr:rowOff>91440</xdr:rowOff>
    </xdr:to>
    <xdr:sp macro="" textlink="">
      <xdr:nvSpPr>
        <xdr:cNvPr id="142" name="楕円 141">
          <a:extLst>
            <a:ext uri="{FF2B5EF4-FFF2-40B4-BE49-F238E27FC236}">
              <a16:creationId xmlns:a16="http://schemas.microsoft.com/office/drawing/2014/main" id="{202798A6-DFB5-4782-8563-DA34F8330913}"/>
            </a:ext>
          </a:extLst>
        </xdr:cNvPr>
        <xdr:cNvSpPr/>
      </xdr:nvSpPr>
      <xdr:spPr>
        <a:xfrm>
          <a:off x="12639675" y="5895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40640</xdr:rowOff>
    </xdr:from>
    <xdr:to>
      <xdr:col>76</xdr:col>
      <xdr:colOff>22225</xdr:colOff>
      <xdr:row>31</xdr:row>
      <xdr:rowOff>68580</xdr:rowOff>
    </xdr:to>
    <xdr:cxnSp macro="">
      <xdr:nvCxnSpPr>
        <xdr:cNvPr id="143" name="直線コネクタ 142">
          <a:extLst>
            <a:ext uri="{FF2B5EF4-FFF2-40B4-BE49-F238E27FC236}">
              <a16:creationId xmlns:a16="http://schemas.microsoft.com/office/drawing/2014/main" id="{BFC1E24C-D0F2-4645-A787-924750B550C4}"/>
            </a:ext>
          </a:extLst>
        </xdr:cNvPr>
        <xdr:cNvCxnSpPr/>
      </xdr:nvCxnSpPr>
      <xdr:spPr>
        <a:xfrm>
          <a:off x="12690475" y="5939790"/>
          <a:ext cx="635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111125</xdr:rowOff>
    </xdr:from>
    <xdr:to>
      <xdr:col>68</xdr:col>
      <xdr:colOff>123825</xdr:colOff>
      <xdr:row>32</xdr:row>
      <xdr:rowOff>41275</xdr:rowOff>
    </xdr:to>
    <xdr:sp macro="" textlink="">
      <xdr:nvSpPr>
        <xdr:cNvPr id="144" name="楕円 143">
          <a:extLst>
            <a:ext uri="{FF2B5EF4-FFF2-40B4-BE49-F238E27FC236}">
              <a16:creationId xmlns:a16="http://schemas.microsoft.com/office/drawing/2014/main" id="{DE58379C-787F-440D-8015-490B0795448C}"/>
            </a:ext>
          </a:extLst>
        </xdr:cNvPr>
        <xdr:cNvSpPr/>
      </xdr:nvSpPr>
      <xdr:spPr>
        <a:xfrm>
          <a:off x="11953875" y="6010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40640</xdr:rowOff>
    </xdr:from>
    <xdr:to>
      <xdr:col>72</xdr:col>
      <xdr:colOff>73025</xdr:colOff>
      <xdr:row>31</xdr:row>
      <xdr:rowOff>161925</xdr:rowOff>
    </xdr:to>
    <xdr:cxnSp macro="">
      <xdr:nvCxnSpPr>
        <xdr:cNvPr id="145" name="直線コネクタ 144">
          <a:extLst>
            <a:ext uri="{FF2B5EF4-FFF2-40B4-BE49-F238E27FC236}">
              <a16:creationId xmlns:a16="http://schemas.microsoft.com/office/drawing/2014/main" id="{D3161677-5346-4C6E-A6D0-15B08E755559}"/>
            </a:ext>
          </a:extLst>
        </xdr:cNvPr>
        <xdr:cNvCxnSpPr/>
      </xdr:nvCxnSpPr>
      <xdr:spPr>
        <a:xfrm flipV="1">
          <a:off x="12004675" y="5939790"/>
          <a:ext cx="6858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71120</xdr:rowOff>
    </xdr:from>
    <xdr:to>
      <xdr:col>64</xdr:col>
      <xdr:colOff>123825</xdr:colOff>
      <xdr:row>32</xdr:row>
      <xdr:rowOff>1270</xdr:rowOff>
    </xdr:to>
    <xdr:sp macro="" textlink="">
      <xdr:nvSpPr>
        <xdr:cNvPr id="146" name="楕円 145">
          <a:extLst>
            <a:ext uri="{FF2B5EF4-FFF2-40B4-BE49-F238E27FC236}">
              <a16:creationId xmlns:a16="http://schemas.microsoft.com/office/drawing/2014/main" id="{0CBA0A22-0D4A-4790-B239-E51C69315A23}"/>
            </a:ext>
          </a:extLst>
        </xdr:cNvPr>
        <xdr:cNvSpPr/>
      </xdr:nvSpPr>
      <xdr:spPr>
        <a:xfrm>
          <a:off x="11268075" y="5970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121920</xdr:rowOff>
    </xdr:from>
    <xdr:to>
      <xdr:col>68</xdr:col>
      <xdr:colOff>73025</xdr:colOff>
      <xdr:row>31</xdr:row>
      <xdr:rowOff>161925</xdr:rowOff>
    </xdr:to>
    <xdr:cxnSp macro="">
      <xdr:nvCxnSpPr>
        <xdr:cNvPr id="147" name="直線コネクタ 146">
          <a:extLst>
            <a:ext uri="{FF2B5EF4-FFF2-40B4-BE49-F238E27FC236}">
              <a16:creationId xmlns:a16="http://schemas.microsoft.com/office/drawing/2014/main" id="{64F83262-F624-4932-92B8-77304E224F14}"/>
            </a:ext>
          </a:extLst>
        </xdr:cNvPr>
        <xdr:cNvCxnSpPr/>
      </xdr:nvCxnSpPr>
      <xdr:spPr>
        <a:xfrm>
          <a:off x="11318875" y="6021070"/>
          <a:ext cx="685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53340</xdr:rowOff>
    </xdr:from>
    <xdr:to>
      <xdr:col>60</xdr:col>
      <xdr:colOff>123825</xdr:colOff>
      <xdr:row>31</xdr:row>
      <xdr:rowOff>154940</xdr:rowOff>
    </xdr:to>
    <xdr:sp macro="" textlink="">
      <xdr:nvSpPr>
        <xdr:cNvPr id="148" name="楕円 147">
          <a:extLst>
            <a:ext uri="{FF2B5EF4-FFF2-40B4-BE49-F238E27FC236}">
              <a16:creationId xmlns:a16="http://schemas.microsoft.com/office/drawing/2014/main" id="{A86F6364-77A2-4086-AE8E-8950E3FEC0B8}"/>
            </a:ext>
          </a:extLst>
        </xdr:cNvPr>
        <xdr:cNvSpPr/>
      </xdr:nvSpPr>
      <xdr:spPr>
        <a:xfrm>
          <a:off x="10582275"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104140</xdr:rowOff>
    </xdr:from>
    <xdr:to>
      <xdr:col>64</xdr:col>
      <xdr:colOff>73025</xdr:colOff>
      <xdr:row>31</xdr:row>
      <xdr:rowOff>121920</xdr:rowOff>
    </xdr:to>
    <xdr:cxnSp macro="">
      <xdr:nvCxnSpPr>
        <xdr:cNvPr id="149" name="直線コネクタ 148">
          <a:extLst>
            <a:ext uri="{FF2B5EF4-FFF2-40B4-BE49-F238E27FC236}">
              <a16:creationId xmlns:a16="http://schemas.microsoft.com/office/drawing/2014/main" id="{984A9945-5020-4F06-AB3F-213B76D5CE19}"/>
            </a:ext>
          </a:extLst>
        </xdr:cNvPr>
        <xdr:cNvCxnSpPr/>
      </xdr:nvCxnSpPr>
      <xdr:spPr>
        <a:xfrm>
          <a:off x="10633075" y="6003290"/>
          <a:ext cx="685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83820</xdr:rowOff>
    </xdr:from>
    <xdr:ext cx="466725" cy="259080"/>
    <xdr:sp macro="" textlink="">
      <xdr:nvSpPr>
        <xdr:cNvPr id="150" name="n_1aveValue債務償還比率">
          <a:extLst>
            <a:ext uri="{FF2B5EF4-FFF2-40B4-BE49-F238E27FC236}">
              <a16:creationId xmlns:a16="http://schemas.microsoft.com/office/drawing/2014/main" id="{75B8A843-C177-45DE-8D3C-5B8DC6C36FAE}"/>
            </a:ext>
          </a:extLst>
        </xdr:cNvPr>
        <xdr:cNvSpPr txBox="1"/>
      </xdr:nvSpPr>
      <xdr:spPr>
        <a:xfrm>
          <a:off x="12461875" y="54876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88265</xdr:rowOff>
    </xdr:from>
    <xdr:ext cx="466725" cy="255905"/>
    <xdr:sp macro="" textlink="">
      <xdr:nvSpPr>
        <xdr:cNvPr id="151" name="n_2aveValue債務償還比率">
          <a:extLst>
            <a:ext uri="{FF2B5EF4-FFF2-40B4-BE49-F238E27FC236}">
              <a16:creationId xmlns:a16="http://schemas.microsoft.com/office/drawing/2014/main" id="{7C4B1D5D-DCD5-49EC-84E2-8ABD8DE863E2}"/>
            </a:ext>
          </a:extLst>
        </xdr:cNvPr>
        <xdr:cNvSpPr txBox="1"/>
      </xdr:nvSpPr>
      <xdr:spPr>
        <a:xfrm>
          <a:off x="11788775" y="54921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519.5</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106680</xdr:rowOff>
    </xdr:from>
    <xdr:ext cx="466725" cy="259080"/>
    <xdr:sp macro="" textlink="">
      <xdr:nvSpPr>
        <xdr:cNvPr id="152" name="n_3aveValue債務償還比率">
          <a:extLst>
            <a:ext uri="{FF2B5EF4-FFF2-40B4-BE49-F238E27FC236}">
              <a16:creationId xmlns:a16="http://schemas.microsoft.com/office/drawing/2014/main" id="{89088E02-C764-428B-90CB-EFBF4CF5A8EE}"/>
            </a:ext>
          </a:extLst>
        </xdr:cNvPr>
        <xdr:cNvSpPr txBox="1"/>
      </xdr:nvSpPr>
      <xdr:spPr>
        <a:xfrm>
          <a:off x="11102975" y="55105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535.1</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120650</xdr:rowOff>
    </xdr:from>
    <xdr:ext cx="466725" cy="255905"/>
    <xdr:sp macro="" textlink="">
      <xdr:nvSpPr>
        <xdr:cNvPr id="153" name="n_4aveValue債務償還比率">
          <a:extLst>
            <a:ext uri="{FF2B5EF4-FFF2-40B4-BE49-F238E27FC236}">
              <a16:creationId xmlns:a16="http://schemas.microsoft.com/office/drawing/2014/main" id="{3E83D2A4-FEE1-44EC-A0F9-77849EABDE14}"/>
            </a:ext>
          </a:extLst>
        </xdr:cNvPr>
        <xdr:cNvSpPr txBox="1"/>
      </xdr:nvSpPr>
      <xdr:spPr>
        <a:xfrm>
          <a:off x="10417175" y="55245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545.9</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82550</xdr:rowOff>
    </xdr:from>
    <xdr:ext cx="466725" cy="259080"/>
    <xdr:sp macro="" textlink="">
      <xdr:nvSpPr>
        <xdr:cNvPr id="154" name="n_1mainValue債務償還比率">
          <a:extLst>
            <a:ext uri="{FF2B5EF4-FFF2-40B4-BE49-F238E27FC236}">
              <a16:creationId xmlns:a16="http://schemas.microsoft.com/office/drawing/2014/main" id="{68067C29-1E89-49F4-AEB5-FFE790E59138}"/>
            </a:ext>
          </a:extLst>
        </xdr:cNvPr>
        <xdr:cNvSpPr txBox="1"/>
      </xdr:nvSpPr>
      <xdr:spPr>
        <a:xfrm>
          <a:off x="12461875" y="59817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678.9</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32385</xdr:rowOff>
    </xdr:from>
    <xdr:ext cx="466725" cy="255905"/>
    <xdr:sp macro="" textlink="">
      <xdr:nvSpPr>
        <xdr:cNvPr id="155" name="n_2mainValue債務償還比率">
          <a:extLst>
            <a:ext uri="{FF2B5EF4-FFF2-40B4-BE49-F238E27FC236}">
              <a16:creationId xmlns:a16="http://schemas.microsoft.com/office/drawing/2014/main" id="{551D0BD6-7FEC-4063-9ED5-A23091B01A7D}"/>
            </a:ext>
          </a:extLst>
        </xdr:cNvPr>
        <xdr:cNvSpPr txBox="1"/>
      </xdr:nvSpPr>
      <xdr:spPr>
        <a:xfrm>
          <a:off x="11788775" y="60966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163830</xdr:rowOff>
    </xdr:from>
    <xdr:ext cx="466725" cy="259080"/>
    <xdr:sp macro="" textlink="">
      <xdr:nvSpPr>
        <xdr:cNvPr id="156" name="n_3mainValue債務償還比率">
          <a:extLst>
            <a:ext uri="{FF2B5EF4-FFF2-40B4-BE49-F238E27FC236}">
              <a16:creationId xmlns:a16="http://schemas.microsoft.com/office/drawing/2014/main" id="{1997005B-BDF0-4203-A260-03FC7E810DFC}"/>
            </a:ext>
          </a:extLst>
        </xdr:cNvPr>
        <xdr:cNvSpPr txBox="1"/>
      </xdr:nvSpPr>
      <xdr:spPr>
        <a:xfrm>
          <a:off x="11102975" y="60629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746.6</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146050</xdr:rowOff>
    </xdr:from>
    <xdr:ext cx="466725" cy="255905"/>
    <xdr:sp macro="" textlink="">
      <xdr:nvSpPr>
        <xdr:cNvPr id="157" name="n_4mainValue債務償還比率">
          <a:extLst>
            <a:ext uri="{FF2B5EF4-FFF2-40B4-BE49-F238E27FC236}">
              <a16:creationId xmlns:a16="http://schemas.microsoft.com/office/drawing/2014/main" id="{7D7E03C2-40BB-4288-9216-EDF625DBBDC6}"/>
            </a:ext>
          </a:extLst>
        </xdr:cNvPr>
        <xdr:cNvSpPr txBox="1"/>
      </xdr:nvSpPr>
      <xdr:spPr>
        <a:xfrm>
          <a:off x="10417175" y="60452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5AD0AD52-F311-4E4C-89CB-B8BF5463207D}"/>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59" name="正方形/長方形 158">
          <a:extLst>
            <a:ext uri="{FF2B5EF4-FFF2-40B4-BE49-F238E27FC236}">
              <a16:creationId xmlns:a16="http://schemas.microsoft.com/office/drawing/2014/main" id="{B13DC080-8FF6-4AB5-9392-10A723205085}"/>
            </a:ext>
          </a:extLst>
        </xdr:cNvPr>
        <xdr:cNvSpPr/>
      </xdr:nvSpPr>
      <xdr:spPr>
        <a:xfrm>
          <a:off x="1152525" y="1142746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0" name="テキスト ボックス 159">
          <a:extLst>
            <a:ext uri="{FF2B5EF4-FFF2-40B4-BE49-F238E27FC236}">
              <a16:creationId xmlns:a16="http://schemas.microsoft.com/office/drawing/2014/main" id="{60C55558-3709-4AD5-9819-E103784776D3}"/>
            </a:ext>
          </a:extLst>
        </xdr:cNvPr>
        <xdr:cNvSpPr txBox="1"/>
      </xdr:nvSpPr>
      <xdr:spPr>
        <a:xfrm>
          <a:off x="835025" y="799465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030" cy="239395"/>
    <xdr:sp macro="" textlink="">
      <xdr:nvSpPr>
        <xdr:cNvPr id="161" name="テキスト ボックス 160">
          <a:extLst>
            <a:ext uri="{FF2B5EF4-FFF2-40B4-BE49-F238E27FC236}">
              <a16:creationId xmlns:a16="http://schemas.microsoft.com/office/drawing/2014/main" id="{82216A67-7E3E-448D-8C1D-7E1C36363E19}"/>
            </a:ext>
          </a:extLst>
        </xdr:cNvPr>
        <xdr:cNvSpPr txBox="1"/>
      </xdr:nvSpPr>
      <xdr:spPr>
        <a:xfrm>
          <a:off x="6296025" y="1057275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2" name="テキスト ボックス 161">
          <a:extLst>
            <a:ext uri="{FF2B5EF4-FFF2-40B4-BE49-F238E27FC236}">
              <a16:creationId xmlns:a16="http://schemas.microsoft.com/office/drawing/2014/main" id="{2A10B73F-DDA9-461B-ACC9-5F39F8EB54FB}"/>
            </a:ext>
          </a:extLst>
        </xdr:cNvPr>
        <xdr:cNvSpPr txBox="1"/>
      </xdr:nvSpPr>
      <xdr:spPr>
        <a:xfrm>
          <a:off x="835025" y="1164336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030" cy="241300"/>
    <xdr:sp macro="" textlink="">
      <xdr:nvSpPr>
        <xdr:cNvPr id="163" name="テキスト ボックス 162">
          <a:extLst>
            <a:ext uri="{FF2B5EF4-FFF2-40B4-BE49-F238E27FC236}">
              <a16:creationId xmlns:a16="http://schemas.microsoft.com/office/drawing/2014/main" id="{13965ED7-CA6D-4301-A952-2A20037D924B}"/>
            </a:ext>
          </a:extLst>
        </xdr:cNvPr>
        <xdr:cNvSpPr txBox="1"/>
      </xdr:nvSpPr>
      <xdr:spPr>
        <a:xfrm>
          <a:off x="6296025" y="14297025"/>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DDB4FCB-E1A9-4954-BF33-7D45373226EE}"/>
            </a:ext>
          </a:extLst>
        </xdr:cNvPr>
        <xdr:cNvSpPr/>
      </xdr:nvSpPr>
      <xdr:spPr>
        <a:xfrm>
          <a:off x="577850" y="127000"/>
          <a:ext cx="114236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634512-40E6-48AF-B025-D9EEE82D224E}"/>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F1E2B5-3DBB-4DA2-A610-EFB2AA7A0F42}"/>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667114-A912-4CE2-B246-AB23E407F85B}"/>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2335D9-E03A-4E35-BD22-DFE6B24E6B96}"/>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146300-CC03-4CA4-9E55-B9CD9C9202B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5B43FE-40AB-4659-A8E4-D8274672D21F}"/>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BFA9A98-99B2-4469-B1D5-67A282B6A124}"/>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72A771-11DF-4FDE-B723-D279453691FF}"/>
            </a:ext>
          </a:extLst>
        </xdr:cNvPr>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0B723C-52DC-4DBF-80F2-2D0D9A8174EC}"/>
            </a:ext>
          </a:extLst>
        </xdr:cNvPr>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13,616
13,433
303.09
14,313,042
13,965,990
147,136
6,887,248
14,443,850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3F51949-A5D3-43F6-BEF7-A92239AE8BF1}"/>
            </a:ext>
          </a:extLst>
        </xdr:cNvPr>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44BA7E-37D7-4DE1-9193-A56FF0107830}"/>
            </a:ext>
          </a:extLst>
        </xdr:cNvPr>
        <xdr:cNvSpPr/>
      </xdr:nvSpPr>
      <xdr:spPr>
        <a:xfrm>
          <a:off x="4584700" y="914400"/>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A6CBB3-3455-4848-9939-6AC274669BDB}"/>
            </a:ext>
          </a:extLst>
        </xdr:cNvPr>
        <xdr:cNvSpPr/>
      </xdr:nvSpPr>
      <xdr:spPr>
        <a:xfrm>
          <a:off x="6407150" y="914400"/>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17.7
109.7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417044-E4C8-4C70-A425-8C1500C6481F}"/>
            </a:ext>
          </a:extLst>
        </xdr:cNvPr>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03CAD8-6070-4ED6-94D7-7A160949BE5C}"/>
            </a:ext>
          </a:extLst>
        </xdr:cNvPr>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AFFCE12-100A-4040-8EBC-760B09F242AA}"/>
            </a:ext>
          </a:extLst>
        </xdr:cNvPr>
        <xdr:cNvSpPr/>
      </xdr:nvSpPr>
      <xdr:spPr>
        <a:xfrm>
          <a:off x="6470650" y="1657350"/>
          <a:ext cx="33020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F15E750-DA9D-4D7A-A749-59645526A078}"/>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BC38A6-25D4-4DCD-9901-3066F3CFEA46}"/>
            </a:ext>
          </a:extLst>
        </xdr:cNvPr>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E163C6-FFA2-46F5-AE4D-212D3BFF6746}"/>
            </a:ext>
          </a:extLst>
        </xdr:cNvPr>
        <xdr:cNvSpPr/>
      </xdr:nvSpPr>
      <xdr:spPr>
        <a:xfrm>
          <a:off x="10210800" y="118110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54A8B7-E23C-44CD-A6B1-B1CBBC919527}"/>
            </a:ext>
          </a:extLst>
        </xdr:cNvPr>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8401B0-5F37-4EFF-936D-0FDC5F47A1C4}"/>
            </a:ext>
          </a:extLst>
        </xdr:cNvPr>
        <xdr:cNvCxnSpPr/>
      </xdr:nvCxnSpPr>
      <xdr:spPr>
        <a:xfrm flipH="1">
          <a:off x="10052050" y="10096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A453E57-7440-4A72-A368-ED2CF1839CE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C589EA-E8F1-4FE5-8396-B969262B7892}"/>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6D436E-71F3-42C0-9C0E-1144C765B50F}"/>
            </a:ext>
          </a:extLst>
        </xdr:cNvPr>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48084A5-6062-4036-8270-D5F4EA41D60C}"/>
            </a:ext>
          </a:extLst>
        </xdr:cNvPr>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A37E140-084F-4869-9A1B-A79675EBF755}"/>
            </a:ext>
          </a:extLst>
        </xdr:cNvPr>
        <xdr:cNvCxnSpPr/>
      </xdr:nvCxnSpPr>
      <xdr:spPr>
        <a:xfrm flipV="1">
          <a:off x="1013142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CBCFB95-D698-4348-97B4-8FA3A062C70B}"/>
            </a:ext>
          </a:extLst>
        </xdr:cNvPr>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ED627292-C67B-49D7-AD1F-BD7823112597}"/>
            </a:ext>
          </a:extLst>
        </xdr:cNvPr>
        <xdr:cNvSpPr txBox="1"/>
      </xdr:nvSpPr>
      <xdr:spPr>
        <a:xfrm>
          <a:off x="641350" y="26987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D8B4AA25-D28F-45DB-A5E3-B966ECFEC32D}"/>
            </a:ext>
          </a:extLst>
        </xdr:cNvPr>
        <xdr:cNvSpPr txBox="1"/>
      </xdr:nvSpPr>
      <xdr:spPr>
        <a:xfrm>
          <a:off x="641350" y="30035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6CFD568E-1D58-4175-BF38-3FB60A8E3DBB}"/>
            </a:ext>
          </a:extLst>
        </xdr:cNvPr>
        <xdr:cNvSpPr txBox="1"/>
      </xdr:nvSpPr>
      <xdr:spPr>
        <a:xfrm>
          <a:off x="641350" y="330835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905"/>
    <xdr:sp macro="" textlink="">
      <xdr:nvSpPr>
        <xdr:cNvPr id="32" name="テキスト ボックス 31">
          <a:extLst>
            <a:ext uri="{FF2B5EF4-FFF2-40B4-BE49-F238E27FC236}">
              <a16:creationId xmlns:a16="http://schemas.microsoft.com/office/drawing/2014/main" id="{66DE88ED-7A63-4B90-AC22-D3F3A2ABCFA8}"/>
            </a:ext>
          </a:extLst>
        </xdr:cNvPr>
        <xdr:cNvSpPr txBox="1"/>
      </xdr:nvSpPr>
      <xdr:spPr>
        <a:xfrm>
          <a:off x="641350" y="3619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FC9203-A65E-419F-9936-B11675E1D10F}"/>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D323C51-6D73-4C6D-A280-810F0CD1B414}"/>
            </a:ext>
          </a:extLst>
        </xdr:cNvPr>
        <xdr:cNvSpPr/>
      </xdr:nvSpPr>
      <xdr:spPr>
        <a:xfrm>
          <a:off x="8128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ED9AB09-859E-4FC1-BC5C-ED8D850D452F}"/>
            </a:ext>
          </a:extLst>
        </xdr:cNvPr>
        <xdr:cNvSpPr/>
      </xdr:nvSpPr>
      <xdr:spPr>
        <a:xfrm>
          <a:off x="8128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815677-3E3C-4138-B9B3-4F14C6564D7F}"/>
            </a:ext>
          </a:extLst>
        </xdr:cNvPr>
        <xdr:cNvSpPr/>
      </xdr:nvSpPr>
      <xdr:spPr>
        <a:xfrm>
          <a:off x="17145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F74ECEF-D349-44EF-8141-B4D14852E6C8}"/>
            </a:ext>
          </a:extLst>
        </xdr:cNvPr>
        <xdr:cNvSpPr/>
      </xdr:nvSpPr>
      <xdr:spPr>
        <a:xfrm>
          <a:off x="17145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1BFDC3B-CFAE-48C5-AC48-469E53D77733}"/>
            </a:ext>
          </a:extLst>
        </xdr:cNvPr>
        <xdr:cNvSpPr/>
      </xdr:nvSpPr>
      <xdr:spPr>
        <a:xfrm>
          <a:off x="2743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93B31E-8AD5-40F3-9CE5-06E9A7EA46D2}"/>
            </a:ext>
          </a:extLst>
        </xdr:cNvPr>
        <xdr:cNvSpPr/>
      </xdr:nvSpPr>
      <xdr:spPr>
        <a:xfrm>
          <a:off x="2743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1F5533F-91F6-493A-9719-3B09A9B7F775}"/>
            </a:ext>
          </a:extLst>
        </xdr:cNvPr>
        <xdr:cNvSpPr/>
      </xdr:nvSpPr>
      <xdr:spPr>
        <a:xfrm>
          <a:off x="6858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1" name="テキスト ボックス 40">
          <a:extLst>
            <a:ext uri="{FF2B5EF4-FFF2-40B4-BE49-F238E27FC236}">
              <a16:creationId xmlns:a16="http://schemas.microsoft.com/office/drawing/2014/main" id="{4C18E2AA-891F-4EC3-A376-56B01A2489B5}"/>
            </a:ext>
          </a:extLst>
        </xdr:cNvPr>
        <xdr:cNvSpPr txBox="1"/>
      </xdr:nvSpPr>
      <xdr:spPr>
        <a:xfrm>
          <a:off x="666750" y="495935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DB9E7A9-08A8-4814-BBDC-EED2A8947531}"/>
            </a:ext>
          </a:extLst>
        </xdr:cNvPr>
        <xdr:cNvCxnSpPr/>
      </xdr:nvCxnSpPr>
      <xdr:spPr>
        <a:xfrm>
          <a:off x="6858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185" cy="259080"/>
    <xdr:sp macro="" textlink="">
      <xdr:nvSpPr>
        <xdr:cNvPr id="43" name="テキスト ボックス 42">
          <a:extLst>
            <a:ext uri="{FF2B5EF4-FFF2-40B4-BE49-F238E27FC236}">
              <a16:creationId xmlns:a16="http://schemas.microsoft.com/office/drawing/2014/main" id="{C249ACFE-E19F-4408-9FE3-B6FE435F8E70}"/>
            </a:ext>
          </a:extLst>
        </xdr:cNvPr>
        <xdr:cNvSpPr txBox="1"/>
      </xdr:nvSpPr>
      <xdr:spPr>
        <a:xfrm>
          <a:off x="275590" y="7211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2ADD09F-BDD1-47A1-8931-236305B1E753}"/>
            </a:ext>
          </a:extLst>
        </xdr:cNvPr>
        <xdr:cNvCxnSpPr/>
      </xdr:nvCxnSpPr>
      <xdr:spPr>
        <a:xfrm>
          <a:off x="685800" y="6978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185" cy="259080"/>
    <xdr:sp macro="" textlink="">
      <xdr:nvSpPr>
        <xdr:cNvPr id="45" name="テキスト ボックス 44">
          <a:extLst>
            <a:ext uri="{FF2B5EF4-FFF2-40B4-BE49-F238E27FC236}">
              <a16:creationId xmlns:a16="http://schemas.microsoft.com/office/drawing/2014/main" id="{6F77B577-A522-4E57-93C3-3C0BA4F35223}"/>
            </a:ext>
          </a:extLst>
        </xdr:cNvPr>
        <xdr:cNvSpPr txBox="1"/>
      </xdr:nvSpPr>
      <xdr:spPr>
        <a:xfrm>
          <a:off x="275590" y="684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BBB1AE4-FD4B-422C-93FE-6BA4ED06FF0B}"/>
            </a:ext>
          </a:extLst>
        </xdr:cNvPr>
        <xdr:cNvCxnSpPr/>
      </xdr:nvCxnSpPr>
      <xdr:spPr>
        <a:xfrm>
          <a:off x="685800" y="6610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5905"/>
    <xdr:sp macro="" textlink="">
      <xdr:nvSpPr>
        <xdr:cNvPr id="47" name="テキスト ボックス 46">
          <a:extLst>
            <a:ext uri="{FF2B5EF4-FFF2-40B4-BE49-F238E27FC236}">
              <a16:creationId xmlns:a16="http://schemas.microsoft.com/office/drawing/2014/main" id="{96864C5C-3AA7-45C6-96A6-B79F331C1F3F}"/>
            </a:ext>
          </a:extLst>
        </xdr:cNvPr>
        <xdr:cNvSpPr txBox="1"/>
      </xdr:nvSpPr>
      <xdr:spPr>
        <a:xfrm>
          <a:off x="339725" y="64744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5010977-1ACF-44D6-803C-04596B5E7360}"/>
            </a:ext>
          </a:extLst>
        </xdr:cNvPr>
        <xdr:cNvCxnSpPr/>
      </xdr:nvCxnSpPr>
      <xdr:spPr>
        <a:xfrm>
          <a:off x="68580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4C7021CB-CC53-4C0E-BE78-1513E13073ED}"/>
            </a:ext>
          </a:extLst>
        </xdr:cNvPr>
        <xdr:cNvSpPr txBox="1"/>
      </xdr:nvSpPr>
      <xdr:spPr>
        <a:xfrm>
          <a:off x="339725" y="6112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5A7093D-C57D-4570-8038-7F45ABE6D6AB}"/>
            </a:ext>
          </a:extLst>
        </xdr:cNvPr>
        <xdr:cNvCxnSpPr/>
      </xdr:nvCxnSpPr>
      <xdr:spPr>
        <a:xfrm>
          <a:off x="685800" y="5880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414570B5-1DC0-4E7C-827B-ABC5E27BE172}"/>
            </a:ext>
          </a:extLst>
        </xdr:cNvPr>
        <xdr:cNvSpPr txBox="1"/>
      </xdr:nvSpPr>
      <xdr:spPr>
        <a:xfrm>
          <a:off x="339725" y="5744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1FDDE5F-769F-48E7-85B7-97C4B1E4AA54}"/>
            </a:ext>
          </a:extLst>
        </xdr:cNvPr>
        <xdr:cNvCxnSpPr/>
      </xdr:nvCxnSpPr>
      <xdr:spPr>
        <a:xfrm>
          <a:off x="685800" y="551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5905"/>
    <xdr:sp macro="" textlink="">
      <xdr:nvSpPr>
        <xdr:cNvPr id="53" name="テキスト ボックス 52">
          <a:extLst>
            <a:ext uri="{FF2B5EF4-FFF2-40B4-BE49-F238E27FC236}">
              <a16:creationId xmlns:a16="http://schemas.microsoft.com/office/drawing/2014/main" id="{523E6F62-BFBA-416A-B96D-D31F7F8A5E2F}"/>
            </a:ext>
          </a:extLst>
        </xdr:cNvPr>
        <xdr:cNvSpPr txBox="1"/>
      </xdr:nvSpPr>
      <xdr:spPr>
        <a:xfrm>
          <a:off x="339725" y="537591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BFF1D90-4198-4E78-9E99-5E55E4FA245C}"/>
            </a:ext>
          </a:extLst>
        </xdr:cNvPr>
        <xdr:cNvCxnSpPr/>
      </xdr:nvCxnSpPr>
      <xdr:spPr>
        <a:xfrm>
          <a:off x="6858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5915" cy="259080"/>
    <xdr:sp macro="" textlink="">
      <xdr:nvSpPr>
        <xdr:cNvPr id="55" name="テキスト ボックス 54">
          <a:extLst>
            <a:ext uri="{FF2B5EF4-FFF2-40B4-BE49-F238E27FC236}">
              <a16:creationId xmlns:a16="http://schemas.microsoft.com/office/drawing/2014/main" id="{C59471D0-5615-40B4-B815-BBA3A1FEA746}"/>
            </a:ext>
          </a:extLst>
        </xdr:cNvPr>
        <xdr:cNvSpPr txBox="1"/>
      </xdr:nvSpPr>
      <xdr:spPr>
        <a:xfrm>
          <a:off x="384810" y="500761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09398C1-4049-4774-8D95-45BFD3110891}"/>
            </a:ext>
          </a:extLst>
        </xdr:cNvPr>
        <xdr:cNvSpPr/>
      </xdr:nvSpPr>
      <xdr:spPr>
        <a:xfrm>
          <a:off x="6858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6E7DCDD4-24FE-450F-A252-5B87551193D7}"/>
            </a:ext>
          </a:extLst>
        </xdr:cNvPr>
        <xdr:cNvCxnSpPr/>
      </xdr:nvCxnSpPr>
      <xdr:spPr>
        <a:xfrm flipV="1">
          <a:off x="4177665" y="5617845"/>
          <a:ext cx="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17780</xdr:rowOff>
    </xdr:from>
    <xdr:ext cx="405130" cy="255905"/>
    <xdr:sp macro="" textlink="">
      <xdr:nvSpPr>
        <xdr:cNvPr id="58" name="【道路】&#10;有形固定資産減価償却率最小値テキスト">
          <a:extLst>
            <a:ext uri="{FF2B5EF4-FFF2-40B4-BE49-F238E27FC236}">
              <a16:creationId xmlns:a16="http://schemas.microsoft.com/office/drawing/2014/main" id="{F81C4220-4588-41E6-B981-3B5EDF988A2E}"/>
            </a:ext>
          </a:extLst>
        </xdr:cNvPr>
        <xdr:cNvSpPr txBox="1"/>
      </xdr:nvSpPr>
      <xdr:spPr>
        <a:xfrm>
          <a:off x="4216400" y="69583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A659CE38-D1DC-4F46-AEE7-39CC6AD83BB1}"/>
            </a:ext>
          </a:extLst>
        </xdr:cNvPr>
        <xdr:cNvCxnSpPr/>
      </xdr:nvCxnSpPr>
      <xdr:spPr>
        <a:xfrm>
          <a:off x="4108450" y="6953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116205</xdr:rowOff>
    </xdr:from>
    <xdr:ext cx="405130" cy="259080"/>
    <xdr:sp macro="" textlink="">
      <xdr:nvSpPr>
        <xdr:cNvPr id="60" name="【道路】&#10;有形固定資産減価償却率最大値テキスト">
          <a:extLst>
            <a:ext uri="{FF2B5EF4-FFF2-40B4-BE49-F238E27FC236}">
              <a16:creationId xmlns:a16="http://schemas.microsoft.com/office/drawing/2014/main" id="{6CA1DDFC-1287-4BE0-9EDE-876264137749}"/>
            </a:ext>
          </a:extLst>
        </xdr:cNvPr>
        <xdr:cNvSpPr txBox="1"/>
      </xdr:nvSpPr>
      <xdr:spPr>
        <a:xfrm>
          <a:off x="4216400" y="5405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F069571B-122D-48CD-AC56-8F42429484D9}"/>
            </a:ext>
          </a:extLst>
        </xdr:cNvPr>
        <xdr:cNvCxnSpPr/>
      </xdr:nvCxnSpPr>
      <xdr:spPr>
        <a:xfrm>
          <a:off x="4108450" y="5617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133350</xdr:rowOff>
    </xdr:from>
    <xdr:ext cx="405130" cy="255905"/>
    <xdr:sp macro="" textlink="">
      <xdr:nvSpPr>
        <xdr:cNvPr id="62" name="【道路】&#10;有形固定資産減価償却率平均値テキスト">
          <a:extLst>
            <a:ext uri="{FF2B5EF4-FFF2-40B4-BE49-F238E27FC236}">
              <a16:creationId xmlns:a16="http://schemas.microsoft.com/office/drawing/2014/main" id="{C7467163-8351-47B7-9F12-47170F1EA627}"/>
            </a:ext>
          </a:extLst>
        </xdr:cNvPr>
        <xdr:cNvSpPr txBox="1"/>
      </xdr:nvSpPr>
      <xdr:spPr>
        <a:xfrm>
          <a:off x="4216400" y="624840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29597D1F-32DD-4265-94C5-08F8BD930F90}"/>
            </a:ext>
          </a:extLst>
        </xdr:cNvPr>
        <xdr:cNvSpPr/>
      </xdr:nvSpPr>
      <xdr:spPr>
        <a:xfrm>
          <a:off x="412750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4CACF8DF-901C-4BDA-8D97-8D938DAFD83C}"/>
            </a:ext>
          </a:extLst>
        </xdr:cNvPr>
        <xdr:cNvSpPr/>
      </xdr:nvSpPr>
      <xdr:spPr>
        <a:xfrm>
          <a:off x="3384550" y="61804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14A2243E-39C8-4703-A522-A203857FC4A5}"/>
            </a:ext>
          </a:extLst>
        </xdr:cNvPr>
        <xdr:cNvSpPr/>
      </xdr:nvSpPr>
      <xdr:spPr>
        <a:xfrm>
          <a:off x="257175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FFEFF6D-25B4-4331-8618-5C6BBFA4C4DB}"/>
            </a:ext>
          </a:extLst>
        </xdr:cNvPr>
        <xdr:cNvSpPr/>
      </xdr:nvSpPr>
      <xdr:spPr>
        <a:xfrm>
          <a:off x="17780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DB5FB811-CD48-477E-845E-B3484F231BC5}"/>
            </a:ext>
          </a:extLst>
        </xdr:cNvPr>
        <xdr:cNvSpPr/>
      </xdr:nvSpPr>
      <xdr:spPr>
        <a:xfrm>
          <a:off x="984250" y="6093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74B2CFB-5D36-4D6A-8F22-353006CB8484}"/>
            </a:ext>
          </a:extLst>
        </xdr:cNvPr>
        <xdr:cNvSpPr txBox="1"/>
      </xdr:nvSpPr>
      <xdr:spPr>
        <a:xfrm>
          <a:off x="40068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C6D2B90-2582-4237-91E2-38390CD1B0F0}"/>
            </a:ext>
          </a:extLst>
        </xdr:cNvPr>
        <xdr:cNvSpPr txBox="1"/>
      </xdr:nvSpPr>
      <xdr:spPr>
        <a:xfrm>
          <a:off x="32575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C5EFBA03-B0B8-454D-A305-3EA36A8EB722}"/>
            </a:ext>
          </a:extLst>
        </xdr:cNvPr>
        <xdr:cNvSpPr txBox="1"/>
      </xdr:nvSpPr>
      <xdr:spPr>
        <a:xfrm>
          <a:off x="24511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F1F032BE-3ADA-4B22-BDFA-598A8F2B3919}"/>
            </a:ext>
          </a:extLst>
        </xdr:cNvPr>
        <xdr:cNvSpPr txBox="1"/>
      </xdr:nvSpPr>
      <xdr:spPr>
        <a:xfrm>
          <a:off x="1657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DEDEE272-7569-4F9F-BDBD-D642F17B619C}"/>
            </a:ext>
          </a:extLst>
        </xdr:cNvPr>
        <xdr:cNvSpPr txBox="1"/>
      </xdr:nvSpPr>
      <xdr:spPr>
        <a:xfrm>
          <a:off x="857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3" name="楕円 72">
          <a:extLst>
            <a:ext uri="{FF2B5EF4-FFF2-40B4-BE49-F238E27FC236}">
              <a16:creationId xmlns:a16="http://schemas.microsoft.com/office/drawing/2014/main" id="{A855F8F5-457B-4C54-99B5-A6716CD0AE0F}"/>
            </a:ext>
          </a:extLst>
        </xdr:cNvPr>
        <xdr:cNvSpPr/>
      </xdr:nvSpPr>
      <xdr:spPr>
        <a:xfrm>
          <a:off x="3384550" y="607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88265</xdr:rowOff>
    </xdr:from>
    <xdr:to>
      <xdr:col>15</xdr:col>
      <xdr:colOff>101600</xdr:colOff>
      <xdr:row>37</xdr:row>
      <xdr:rowOff>18415</xdr:rowOff>
    </xdr:to>
    <xdr:sp macro="" textlink="">
      <xdr:nvSpPr>
        <xdr:cNvPr id="74" name="楕円 73">
          <a:extLst>
            <a:ext uri="{FF2B5EF4-FFF2-40B4-BE49-F238E27FC236}">
              <a16:creationId xmlns:a16="http://schemas.microsoft.com/office/drawing/2014/main" id="{0D5B37D6-52D3-444E-A4F7-25684CE6AC65}"/>
            </a:ext>
          </a:extLst>
        </xdr:cNvPr>
        <xdr:cNvSpPr/>
      </xdr:nvSpPr>
      <xdr:spPr>
        <a:xfrm>
          <a:off x="2571750" y="6038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139065</xdr:rowOff>
    </xdr:from>
    <xdr:to>
      <xdr:col>19</xdr:col>
      <xdr:colOff>177800</xdr:colOff>
      <xdr:row>37</xdr:row>
      <xdr:rowOff>0</xdr:rowOff>
    </xdr:to>
    <xdr:cxnSp macro="">
      <xdr:nvCxnSpPr>
        <xdr:cNvPr id="75" name="直線コネクタ 74">
          <a:extLst>
            <a:ext uri="{FF2B5EF4-FFF2-40B4-BE49-F238E27FC236}">
              <a16:creationId xmlns:a16="http://schemas.microsoft.com/office/drawing/2014/main" id="{F0C63BDF-BB07-4E58-8F6D-83996E5C4891}"/>
            </a:ext>
          </a:extLst>
        </xdr:cNvPr>
        <xdr:cNvCxnSpPr/>
      </xdr:nvCxnSpPr>
      <xdr:spPr>
        <a:xfrm>
          <a:off x="2622550" y="6089015"/>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55880</xdr:rowOff>
    </xdr:from>
    <xdr:to>
      <xdr:col>10</xdr:col>
      <xdr:colOff>165100</xdr:colOff>
      <xdr:row>36</xdr:row>
      <xdr:rowOff>157480</xdr:rowOff>
    </xdr:to>
    <xdr:sp macro="" textlink="">
      <xdr:nvSpPr>
        <xdr:cNvPr id="76" name="楕円 75">
          <a:extLst>
            <a:ext uri="{FF2B5EF4-FFF2-40B4-BE49-F238E27FC236}">
              <a16:creationId xmlns:a16="http://schemas.microsoft.com/office/drawing/2014/main" id="{17C585C8-9086-4B01-AD6A-8CEAB53C3314}"/>
            </a:ext>
          </a:extLst>
        </xdr:cNvPr>
        <xdr:cNvSpPr/>
      </xdr:nvSpPr>
      <xdr:spPr>
        <a:xfrm>
          <a:off x="17780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106680</xdr:rowOff>
    </xdr:from>
    <xdr:to>
      <xdr:col>15</xdr:col>
      <xdr:colOff>50800</xdr:colOff>
      <xdr:row>36</xdr:row>
      <xdr:rowOff>139065</xdr:rowOff>
    </xdr:to>
    <xdr:cxnSp macro="">
      <xdr:nvCxnSpPr>
        <xdr:cNvPr id="77" name="直線コネクタ 76">
          <a:extLst>
            <a:ext uri="{FF2B5EF4-FFF2-40B4-BE49-F238E27FC236}">
              <a16:creationId xmlns:a16="http://schemas.microsoft.com/office/drawing/2014/main" id="{5F44E7E4-A053-4141-BCC2-4221FDBB7898}"/>
            </a:ext>
          </a:extLst>
        </xdr:cNvPr>
        <xdr:cNvCxnSpPr/>
      </xdr:nvCxnSpPr>
      <xdr:spPr>
        <a:xfrm>
          <a:off x="1828800" y="6056630"/>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118745</xdr:rowOff>
    </xdr:from>
    <xdr:to>
      <xdr:col>6</xdr:col>
      <xdr:colOff>38100</xdr:colOff>
      <xdr:row>37</xdr:row>
      <xdr:rowOff>48895</xdr:rowOff>
    </xdr:to>
    <xdr:sp macro="" textlink="">
      <xdr:nvSpPr>
        <xdr:cNvPr id="78" name="楕円 77">
          <a:extLst>
            <a:ext uri="{FF2B5EF4-FFF2-40B4-BE49-F238E27FC236}">
              <a16:creationId xmlns:a16="http://schemas.microsoft.com/office/drawing/2014/main" id="{86ABB708-CD6B-41BF-B73A-951B7A1EBFBC}"/>
            </a:ext>
          </a:extLst>
        </xdr:cNvPr>
        <xdr:cNvSpPr/>
      </xdr:nvSpPr>
      <xdr:spPr>
        <a:xfrm>
          <a:off x="984250" y="60686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106680</xdr:rowOff>
    </xdr:from>
    <xdr:to>
      <xdr:col>10</xdr:col>
      <xdr:colOff>114300</xdr:colOff>
      <xdr:row>36</xdr:row>
      <xdr:rowOff>169545</xdr:rowOff>
    </xdr:to>
    <xdr:cxnSp macro="">
      <xdr:nvCxnSpPr>
        <xdr:cNvPr id="79" name="直線コネクタ 78">
          <a:extLst>
            <a:ext uri="{FF2B5EF4-FFF2-40B4-BE49-F238E27FC236}">
              <a16:creationId xmlns:a16="http://schemas.microsoft.com/office/drawing/2014/main" id="{C3CB71A2-0D95-4765-A43A-AFDBC513F713}"/>
            </a:ext>
          </a:extLst>
        </xdr:cNvPr>
        <xdr:cNvCxnSpPr/>
      </xdr:nvCxnSpPr>
      <xdr:spPr>
        <a:xfrm flipV="1">
          <a:off x="1028700" y="6056630"/>
          <a:ext cx="8001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158115</xdr:rowOff>
    </xdr:from>
    <xdr:ext cx="405130" cy="255905"/>
    <xdr:sp macro="" textlink="">
      <xdr:nvSpPr>
        <xdr:cNvPr id="80" name="n_1aveValue【道路】&#10;有形固定資産減価償却率">
          <a:extLst>
            <a:ext uri="{FF2B5EF4-FFF2-40B4-BE49-F238E27FC236}">
              <a16:creationId xmlns:a16="http://schemas.microsoft.com/office/drawing/2014/main" id="{6C02D544-DDFE-40B4-AF2F-1F9AD97BEA91}"/>
            </a:ext>
          </a:extLst>
        </xdr:cNvPr>
        <xdr:cNvSpPr txBox="1"/>
      </xdr:nvSpPr>
      <xdr:spPr>
        <a:xfrm>
          <a:off x="3239135" y="62731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125730</xdr:rowOff>
    </xdr:from>
    <xdr:ext cx="401955" cy="259080"/>
    <xdr:sp macro="" textlink="">
      <xdr:nvSpPr>
        <xdr:cNvPr id="81" name="n_2aveValue【道路】&#10;有形固定資産減価償却率">
          <a:extLst>
            <a:ext uri="{FF2B5EF4-FFF2-40B4-BE49-F238E27FC236}">
              <a16:creationId xmlns:a16="http://schemas.microsoft.com/office/drawing/2014/main" id="{8779932F-14CE-4C03-A9A0-15EB5E8B8A62}"/>
            </a:ext>
          </a:extLst>
        </xdr:cNvPr>
        <xdr:cNvSpPr txBox="1"/>
      </xdr:nvSpPr>
      <xdr:spPr>
        <a:xfrm>
          <a:off x="2439035" y="62407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93345</xdr:rowOff>
    </xdr:from>
    <xdr:ext cx="401955" cy="259080"/>
    <xdr:sp macro="" textlink="">
      <xdr:nvSpPr>
        <xdr:cNvPr id="82" name="n_3aveValue【道路】&#10;有形固定資産減価償却率">
          <a:extLst>
            <a:ext uri="{FF2B5EF4-FFF2-40B4-BE49-F238E27FC236}">
              <a16:creationId xmlns:a16="http://schemas.microsoft.com/office/drawing/2014/main" id="{3DD9D1C0-593D-4230-8DE0-389DCE655731}"/>
            </a:ext>
          </a:extLst>
        </xdr:cNvPr>
        <xdr:cNvSpPr txBox="1"/>
      </xdr:nvSpPr>
      <xdr:spPr>
        <a:xfrm>
          <a:off x="1645285" y="62083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64770</xdr:rowOff>
    </xdr:from>
    <xdr:ext cx="401955" cy="255905"/>
    <xdr:sp macro="" textlink="">
      <xdr:nvSpPr>
        <xdr:cNvPr id="83" name="n_4aveValue【道路】&#10;有形固定資産減価償却率">
          <a:extLst>
            <a:ext uri="{FF2B5EF4-FFF2-40B4-BE49-F238E27FC236}">
              <a16:creationId xmlns:a16="http://schemas.microsoft.com/office/drawing/2014/main" id="{4568BBB1-8585-4F94-9BB4-12D32523DDB1}"/>
            </a:ext>
          </a:extLst>
        </xdr:cNvPr>
        <xdr:cNvSpPr txBox="1"/>
      </xdr:nvSpPr>
      <xdr:spPr>
        <a:xfrm>
          <a:off x="851535" y="61798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67310</xdr:rowOff>
    </xdr:from>
    <xdr:ext cx="405130" cy="259080"/>
    <xdr:sp macro="" textlink="">
      <xdr:nvSpPr>
        <xdr:cNvPr id="84" name="n_1mainValue【道路】&#10;有形固定資産減価償却率">
          <a:extLst>
            <a:ext uri="{FF2B5EF4-FFF2-40B4-BE49-F238E27FC236}">
              <a16:creationId xmlns:a16="http://schemas.microsoft.com/office/drawing/2014/main" id="{610A3DA8-F191-4840-9EBB-081AB83E8E27}"/>
            </a:ext>
          </a:extLst>
        </xdr:cNvPr>
        <xdr:cNvSpPr txBox="1"/>
      </xdr:nvSpPr>
      <xdr:spPr>
        <a:xfrm>
          <a:off x="3239135" y="5852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34925</xdr:rowOff>
    </xdr:from>
    <xdr:ext cx="401955" cy="259080"/>
    <xdr:sp macro="" textlink="">
      <xdr:nvSpPr>
        <xdr:cNvPr id="85" name="n_2mainValue【道路】&#10;有形固定資産減価償却率">
          <a:extLst>
            <a:ext uri="{FF2B5EF4-FFF2-40B4-BE49-F238E27FC236}">
              <a16:creationId xmlns:a16="http://schemas.microsoft.com/office/drawing/2014/main" id="{7ABC9BA6-7E80-4A16-9D99-E216EF5806DF}"/>
            </a:ext>
          </a:extLst>
        </xdr:cNvPr>
        <xdr:cNvSpPr txBox="1"/>
      </xdr:nvSpPr>
      <xdr:spPr>
        <a:xfrm>
          <a:off x="2439035" y="58197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2540</xdr:rowOff>
    </xdr:from>
    <xdr:ext cx="401955" cy="259080"/>
    <xdr:sp macro="" textlink="">
      <xdr:nvSpPr>
        <xdr:cNvPr id="86" name="n_3mainValue【道路】&#10;有形固定資産減価償却率">
          <a:extLst>
            <a:ext uri="{FF2B5EF4-FFF2-40B4-BE49-F238E27FC236}">
              <a16:creationId xmlns:a16="http://schemas.microsoft.com/office/drawing/2014/main" id="{115EE9D0-8C05-4F93-B11C-A5B64387D717}"/>
            </a:ext>
          </a:extLst>
        </xdr:cNvPr>
        <xdr:cNvSpPr txBox="1"/>
      </xdr:nvSpPr>
      <xdr:spPr>
        <a:xfrm>
          <a:off x="1645285" y="57873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65405</xdr:rowOff>
    </xdr:from>
    <xdr:ext cx="401955" cy="255905"/>
    <xdr:sp macro="" textlink="">
      <xdr:nvSpPr>
        <xdr:cNvPr id="87" name="n_4mainValue【道路】&#10;有形固定資産減価償却率">
          <a:extLst>
            <a:ext uri="{FF2B5EF4-FFF2-40B4-BE49-F238E27FC236}">
              <a16:creationId xmlns:a16="http://schemas.microsoft.com/office/drawing/2014/main" id="{B6F18311-6D3E-4D15-996F-3F5F55568ADE}"/>
            </a:ext>
          </a:extLst>
        </xdr:cNvPr>
        <xdr:cNvSpPr txBox="1"/>
      </xdr:nvSpPr>
      <xdr:spPr>
        <a:xfrm>
          <a:off x="851535" y="58502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286CCB62-080D-466A-ABC4-2638780477DB}"/>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BB489FD5-D481-41F7-8DAB-CD312AA55BAB}"/>
            </a:ext>
          </a:extLst>
        </xdr:cNvPr>
        <xdr:cNvSpPr/>
      </xdr:nvSpPr>
      <xdr:spPr>
        <a:xfrm>
          <a:off x="60642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1BD45511-9AE6-45D8-A46B-0A1D0738ACCC}"/>
            </a:ext>
          </a:extLst>
        </xdr:cNvPr>
        <xdr:cNvSpPr/>
      </xdr:nvSpPr>
      <xdr:spPr>
        <a:xfrm>
          <a:off x="60642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8EE88CD4-9A97-4103-9E65-006A571619EF}"/>
            </a:ext>
          </a:extLst>
        </xdr:cNvPr>
        <xdr:cNvSpPr/>
      </xdr:nvSpPr>
      <xdr:spPr>
        <a:xfrm>
          <a:off x="69850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D293F941-D000-4E52-810D-B6971F0AC3C6}"/>
            </a:ext>
          </a:extLst>
        </xdr:cNvPr>
        <xdr:cNvSpPr/>
      </xdr:nvSpPr>
      <xdr:spPr>
        <a:xfrm>
          <a:off x="69850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895EB1AB-D105-487A-8FBB-E122122AB7C1}"/>
            </a:ext>
          </a:extLst>
        </xdr:cNvPr>
        <xdr:cNvSpPr/>
      </xdr:nvSpPr>
      <xdr:spPr>
        <a:xfrm>
          <a:off x="8013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BC671EC7-FE01-4377-B515-584EF3B1BEF6}"/>
            </a:ext>
          </a:extLst>
        </xdr:cNvPr>
        <xdr:cNvSpPr/>
      </xdr:nvSpPr>
      <xdr:spPr>
        <a:xfrm>
          <a:off x="8013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8296FB50-FEA9-47DE-BBB4-B88A0A815DB1}"/>
            </a:ext>
          </a:extLst>
        </xdr:cNvPr>
        <xdr:cNvSpPr/>
      </xdr:nvSpPr>
      <xdr:spPr>
        <a:xfrm>
          <a:off x="595630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360" cy="225425"/>
    <xdr:sp macro="" textlink="">
      <xdr:nvSpPr>
        <xdr:cNvPr id="96" name="テキスト ボックス 95">
          <a:extLst>
            <a:ext uri="{FF2B5EF4-FFF2-40B4-BE49-F238E27FC236}">
              <a16:creationId xmlns:a16="http://schemas.microsoft.com/office/drawing/2014/main" id="{65F0F937-5FEE-4C0F-8302-ACB554F3BCB2}"/>
            </a:ext>
          </a:extLst>
        </xdr:cNvPr>
        <xdr:cNvSpPr txBox="1"/>
      </xdr:nvSpPr>
      <xdr:spPr>
        <a:xfrm>
          <a:off x="5918200" y="495935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A798B9B7-E784-4370-9F00-2F3CDFDE6CF5}"/>
            </a:ext>
          </a:extLst>
        </xdr:cNvPr>
        <xdr:cNvCxnSpPr/>
      </xdr:nvCxnSpPr>
      <xdr:spPr>
        <a:xfrm>
          <a:off x="5956300" y="7346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85E6C040-095D-4126-AE13-6F00C1B71D9E}"/>
            </a:ext>
          </a:extLst>
        </xdr:cNvPr>
        <xdr:cNvCxnSpPr/>
      </xdr:nvCxnSpPr>
      <xdr:spPr>
        <a:xfrm>
          <a:off x="5956300" y="6978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185" cy="259080"/>
    <xdr:sp macro="" textlink="">
      <xdr:nvSpPr>
        <xdr:cNvPr id="99" name="テキスト ボックス 98">
          <a:extLst>
            <a:ext uri="{FF2B5EF4-FFF2-40B4-BE49-F238E27FC236}">
              <a16:creationId xmlns:a16="http://schemas.microsoft.com/office/drawing/2014/main" id="{B16DFD8A-0564-47A2-B29D-1C76CDF4C369}"/>
            </a:ext>
          </a:extLst>
        </xdr:cNvPr>
        <xdr:cNvSpPr txBox="1"/>
      </xdr:nvSpPr>
      <xdr:spPr>
        <a:xfrm>
          <a:off x="5527040" y="684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2A3E59E5-A8E2-4C41-B8A9-3D252E31C5AD}"/>
            </a:ext>
          </a:extLst>
        </xdr:cNvPr>
        <xdr:cNvCxnSpPr/>
      </xdr:nvCxnSpPr>
      <xdr:spPr>
        <a:xfrm>
          <a:off x="5956300" y="6610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5905"/>
    <xdr:sp macro="" textlink="">
      <xdr:nvSpPr>
        <xdr:cNvPr id="101" name="テキスト ボックス 100">
          <a:extLst>
            <a:ext uri="{FF2B5EF4-FFF2-40B4-BE49-F238E27FC236}">
              <a16:creationId xmlns:a16="http://schemas.microsoft.com/office/drawing/2014/main" id="{CEF19974-E715-4262-8DCC-E644EB3DE32F}"/>
            </a:ext>
          </a:extLst>
        </xdr:cNvPr>
        <xdr:cNvSpPr txBox="1"/>
      </xdr:nvSpPr>
      <xdr:spPr>
        <a:xfrm>
          <a:off x="5481955" y="64744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C19B1F08-05AC-466F-BA3B-52FB8F9B18E7}"/>
            </a:ext>
          </a:extLst>
        </xdr:cNvPr>
        <xdr:cNvCxnSpPr/>
      </xdr:nvCxnSpPr>
      <xdr:spPr>
        <a:xfrm>
          <a:off x="5956300" y="624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3" name="テキスト ボックス 102">
          <a:extLst>
            <a:ext uri="{FF2B5EF4-FFF2-40B4-BE49-F238E27FC236}">
              <a16:creationId xmlns:a16="http://schemas.microsoft.com/office/drawing/2014/main" id="{279F8181-443C-4D30-841D-6F69D598BCF4}"/>
            </a:ext>
          </a:extLst>
        </xdr:cNvPr>
        <xdr:cNvSpPr txBox="1"/>
      </xdr:nvSpPr>
      <xdr:spPr>
        <a:xfrm>
          <a:off x="5481955" y="6112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E55A5AE0-6BB3-49C1-B3CC-16A9471CCC61}"/>
            </a:ext>
          </a:extLst>
        </xdr:cNvPr>
        <xdr:cNvCxnSpPr/>
      </xdr:nvCxnSpPr>
      <xdr:spPr>
        <a:xfrm>
          <a:off x="5956300" y="5880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5" name="テキスト ボックス 104">
          <a:extLst>
            <a:ext uri="{FF2B5EF4-FFF2-40B4-BE49-F238E27FC236}">
              <a16:creationId xmlns:a16="http://schemas.microsoft.com/office/drawing/2014/main" id="{8D2333AC-ACE1-4EF8-B2C0-94B23D2F2A9A}"/>
            </a:ext>
          </a:extLst>
        </xdr:cNvPr>
        <xdr:cNvSpPr txBox="1"/>
      </xdr:nvSpPr>
      <xdr:spPr>
        <a:xfrm>
          <a:off x="5481955" y="5744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2BA361D9-4063-4E0E-91F3-66B58C9CDE63}"/>
            </a:ext>
          </a:extLst>
        </xdr:cNvPr>
        <xdr:cNvCxnSpPr/>
      </xdr:nvCxnSpPr>
      <xdr:spPr>
        <a:xfrm>
          <a:off x="5956300" y="551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5905"/>
    <xdr:sp macro="" textlink="">
      <xdr:nvSpPr>
        <xdr:cNvPr id="107" name="テキスト ボックス 106">
          <a:extLst>
            <a:ext uri="{FF2B5EF4-FFF2-40B4-BE49-F238E27FC236}">
              <a16:creationId xmlns:a16="http://schemas.microsoft.com/office/drawing/2014/main" id="{03C4E4FA-9473-42EB-87D4-408AE828B039}"/>
            </a:ext>
          </a:extLst>
        </xdr:cNvPr>
        <xdr:cNvSpPr txBox="1"/>
      </xdr:nvSpPr>
      <xdr:spPr>
        <a:xfrm>
          <a:off x="5481955" y="53759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B7121B5B-DA89-4734-A826-CD5DF8071838}"/>
            </a:ext>
          </a:extLst>
        </xdr:cNvPr>
        <xdr:cNvCxnSpPr/>
      </xdr:nvCxnSpPr>
      <xdr:spPr>
        <a:xfrm>
          <a:off x="5956300" y="514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2455" cy="259080"/>
    <xdr:sp macro="" textlink="">
      <xdr:nvSpPr>
        <xdr:cNvPr id="109" name="テキスト ボックス 108">
          <a:extLst>
            <a:ext uri="{FF2B5EF4-FFF2-40B4-BE49-F238E27FC236}">
              <a16:creationId xmlns:a16="http://schemas.microsoft.com/office/drawing/2014/main" id="{83F60106-21FC-447C-B43F-53D461E908F6}"/>
            </a:ext>
          </a:extLst>
        </xdr:cNvPr>
        <xdr:cNvSpPr txBox="1"/>
      </xdr:nvSpPr>
      <xdr:spPr>
        <a:xfrm>
          <a:off x="5417820" y="50076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E47EF722-9FB3-44C0-89AB-B1F6A4540F42}"/>
            </a:ext>
          </a:extLst>
        </xdr:cNvPr>
        <xdr:cNvSpPr/>
      </xdr:nvSpPr>
      <xdr:spPr>
        <a:xfrm>
          <a:off x="595630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66675</xdr:rowOff>
    </xdr:from>
    <xdr:to>
      <xdr:col>54</xdr:col>
      <xdr:colOff>189865</xdr:colOff>
      <xdr:row>42</xdr:row>
      <xdr:rowOff>5080</xdr:rowOff>
    </xdr:to>
    <xdr:cxnSp macro="">
      <xdr:nvCxnSpPr>
        <xdr:cNvPr id="111" name="直線コネクタ 110">
          <a:extLst>
            <a:ext uri="{FF2B5EF4-FFF2-40B4-BE49-F238E27FC236}">
              <a16:creationId xmlns:a16="http://schemas.microsoft.com/office/drawing/2014/main" id="{D23303F5-456C-4783-85C4-605E7AA77A7F}"/>
            </a:ext>
          </a:extLst>
        </xdr:cNvPr>
        <xdr:cNvCxnSpPr/>
      </xdr:nvCxnSpPr>
      <xdr:spPr>
        <a:xfrm flipV="1">
          <a:off x="9429115" y="5521325"/>
          <a:ext cx="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8890</xdr:rowOff>
    </xdr:from>
    <xdr:ext cx="469900" cy="255905"/>
    <xdr:sp macro="" textlink="">
      <xdr:nvSpPr>
        <xdr:cNvPr id="112" name="【道路】&#10;一人当たり延長最小値テキスト">
          <a:extLst>
            <a:ext uri="{FF2B5EF4-FFF2-40B4-BE49-F238E27FC236}">
              <a16:creationId xmlns:a16="http://schemas.microsoft.com/office/drawing/2014/main" id="{6137B9EB-9454-4586-8000-6BE8D637119D}"/>
            </a:ext>
          </a:extLst>
        </xdr:cNvPr>
        <xdr:cNvSpPr txBox="1"/>
      </xdr:nvSpPr>
      <xdr:spPr>
        <a:xfrm>
          <a:off x="9467850" y="69494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1.732</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5080</xdr:rowOff>
    </xdr:from>
    <xdr:to>
      <xdr:col>55</xdr:col>
      <xdr:colOff>88900</xdr:colOff>
      <xdr:row>42</xdr:row>
      <xdr:rowOff>5080</xdr:rowOff>
    </xdr:to>
    <xdr:cxnSp macro="">
      <xdr:nvCxnSpPr>
        <xdr:cNvPr id="113" name="直線コネクタ 112">
          <a:extLst>
            <a:ext uri="{FF2B5EF4-FFF2-40B4-BE49-F238E27FC236}">
              <a16:creationId xmlns:a16="http://schemas.microsoft.com/office/drawing/2014/main" id="{522355E7-B656-469D-8137-D2749D483066}"/>
            </a:ext>
          </a:extLst>
        </xdr:cNvPr>
        <xdr:cNvCxnSpPr/>
      </xdr:nvCxnSpPr>
      <xdr:spPr>
        <a:xfrm>
          <a:off x="9359900" y="69456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13335</xdr:rowOff>
    </xdr:from>
    <xdr:ext cx="534670" cy="259080"/>
    <xdr:sp macro="" textlink="">
      <xdr:nvSpPr>
        <xdr:cNvPr id="114" name="【道路】&#10;一人当たり延長最大値テキスト">
          <a:extLst>
            <a:ext uri="{FF2B5EF4-FFF2-40B4-BE49-F238E27FC236}">
              <a16:creationId xmlns:a16="http://schemas.microsoft.com/office/drawing/2014/main" id="{17BE6D7B-603D-4FB2-A97C-7A48C7B53285}"/>
            </a:ext>
          </a:extLst>
        </xdr:cNvPr>
        <xdr:cNvSpPr txBox="1"/>
      </xdr:nvSpPr>
      <xdr:spPr>
        <a:xfrm>
          <a:off x="9467850" y="5302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79.516</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66675</xdr:rowOff>
    </xdr:from>
    <xdr:to>
      <xdr:col>55</xdr:col>
      <xdr:colOff>88900</xdr:colOff>
      <xdr:row>33</xdr:row>
      <xdr:rowOff>66675</xdr:rowOff>
    </xdr:to>
    <xdr:cxnSp macro="">
      <xdr:nvCxnSpPr>
        <xdr:cNvPr id="115" name="直線コネクタ 114">
          <a:extLst>
            <a:ext uri="{FF2B5EF4-FFF2-40B4-BE49-F238E27FC236}">
              <a16:creationId xmlns:a16="http://schemas.microsoft.com/office/drawing/2014/main" id="{929EF778-53CA-4813-8102-88D4FAAADE2A}"/>
            </a:ext>
          </a:extLst>
        </xdr:cNvPr>
        <xdr:cNvCxnSpPr/>
      </xdr:nvCxnSpPr>
      <xdr:spPr>
        <a:xfrm>
          <a:off x="9359900" y="5521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71120</xdr:rowOff>
    </xdr:from>
    <xdr:ext cx="534670" cy="259080"/>
    <xdr:sp macro="" textlink="">
      <xdr:nvSpPr>
        <xdr:cNvPr id="116" name="【道路】&#10;一人当たり延長平均値テキスト">
          <a:extLst>
            <a:ext uri="{FF2B5EF4-FFF2-40B4-BE49-F238E27FC236}">
              <a16:creationId xmlns:a16="http://schemas.microsoft.com/office/drawing/2014/main" id="{7E10A9CE-653A-4024-BE18-826F9B8B0153}"/>
            </a:ext>
          </a:extLst>
        </xdr:cNvPr>
        <xdr:cNvSpPr txBox="1"/>
      </xdr:nvSpPr>
      <xdr:spPr>
        <a:xfrm>
          <a:off x="9467850" y="6351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92710</xdr:rowOff>
    </xdr:from>
    <xdr:to>
      <xdr:col>55</xdr:col>
      <xdr:colOff>50800</xdr:colOff>
      <xdr:row>39</xdr:row>
      <xdr:rowOff>22860</xdr:rowOff>
    </xdr:to>
    <xdr:sp macro="" textlink="">
      <xdr:nvSpPr>
        <xdr:cNvPr id="117" name="フローチャート: 判断 116">
          <a:extLst>
            <a:ext uri="{FF2B5EF4-FFF2-40B4-BE49-F238E27FC236}">
              <a16:creationId xmlns:a16="http://schemas.microsoft.com/office/drawing/2014/main" id="{0D9A1B28-CB18-4B09-B3B1-57E416CBEB5E}"/>
            </a:ext>
          </a:extLst>
        </xdr:cNvPr>
        <xdr:cNvSpPr/>
      </xdr:nvSpPr>
      <xdr:spPr>
        <a:xfrm>
          <a:off x="9398000" y="63728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109220</xdr:rowOff>
    </xdr:from>
    <xdr:to>
      <xdr:col>50</xdr:col>
      <xdr:colOff>165100</xdr:colOff>
      <xdr:row>39</xdr:row>
      <xdr:rowOff>38735</xdr:rowOff>
    </xdr:to>
    <xdr:sp macro="" textlink="">
      <xdr:nvSpPr>
        <xdr:cNvPr id="118" name="フローチャート: 判断 117">
          <a:extLst>
            <a:ext uri="{FF2B5EF4-FFF2-40B4-BE49-F238E27FC236}">
              <a16:creationId xmlns:a16="http://schemas.microsoft.com/office/drawing/2014/main" id="{9ABF6633-DCEE-4D41-ABA7-A60A3CFE89F9}"/>
            </a:ext>
          </a:extLst>
        </xdr:cNvPr>
        <xdr:cNvSpPr/>
      </xdr:nvSpPr>
      <xdr:spPr>
        <a:xfrm>
          <a:off x="8636000" y="638937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118110</xdr:rowOff>
    </xdr:from>
    <xdr:to>
      <xdr:col>46</xdr:col>
      <xdr:colOff>38100</xdr:colOff>
      <xdr:row>39</xdr:row>
      <xdr:rowOff>48260</xdr:rowOff>
    </xdr:to>
    <xdr:sp macro="" textlink="">
      <xdr:nvSpPr>
        <xdr:cNvPr id="119" name="フローチャート: 判断 118">
          <a:extLst>
            <a:ext uri="{FF2B5EF4-FFF2-40B4-BE49-F238E27FC236}">
              <a16:creationId xmlns:a16="http://schemas.microsoft.com/office/drawing/2014/main" id="{A5AE5B49-6561-4C26-8F4C-B5B522E88BC5}"/>
            </a:ext>
          </a:extLst>
        </xdr:cNvPr>
        <xdr:cNvSpPr/>
      </xdr:nvSpPr>
      <xdr:spPr>
        <a:xfrm>
          <a:off x="7842250" y="63982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0" name="フローチャート: 判断 119">
          <a:extLst>
            <a:ext uri="{FF2B5EF4-FFF2-40B4-BE49-F238E27FC236}">
              <a16:creationId xmlns:a16="http://schemas.microsoft.com/office/drawing/2014/main" id="{1E162A5F-3C23-4665-8A0F-906DAC83FC16}"/>
            </a:ext>
          </a:extLst>
        </xdr:cNvPr>
        <xdr:cNvSpPr/>
      </xdr:nvSpPr>
      <xdr:spPr>
        <a:xfrm>
          <a:off x="7029450" y="640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126365</xdr:rowOff>
    </xdr:from>
    <xdr:to>
      <xdr:col>36</xdr:col>
      <xdr:colOff>165100</xdr:colOff>
      <xdr:row>39</xdr:row>
      <xdr:rowOff>56515</xdr:rowOff>
    </xdr:to>
    <xdr:sp macro="" textlink="">
      <xdr:nvSpPr>
        <xdr:cNvPr id="121" name="フローチャート: 判断 120">
          <a:extLst>
            <a:ext uri="{FF2B5EF4-FFF2-40B4-BE49-F238E27FC236}">
              <a16:creationId xmlns:a16="http://schemas.microsoft.com/office/drawing/2014/main" id="{3A1A662E-EE56-4992-A436-CAC839494824}"/>
            </a:ext>
          </a:extLst>
        </xdr:cNvPr>
        <xdr:cNvSpPr/>
      </xdr:nvSpPr>
      <xdr:spPr>
        <a:xfrm>
          <a:off x="6235700" y="6406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9EA8EFD7-629F-42B1-A7D5-13635EAA5ACB}"/>
            </a:ext>
          </a:extLst>
        </xdr:cNvPr>
        <xdr:cNvSpPr txBox="1"/>
      </xdr:nvSpPr>
      <xdr:spPr>
        <a:xfrm>
          <a:off x="92583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AF0BD844-0A53-4E22-B81D-C3E751BBD5DE}"/>
            </a:ext>
          </a:extLst>
        </xdr:cNvPr>
        <xdr:cNvSpPr txBox="1"/>
      </xdr:nvSpPr>
      <xdr:spPr>
        <a:xfrm>
          <a:off x="8515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FBC36C3F-0DB0-44A6-9823-9F237F344857}"/>
            </a:ext>
          </a:extLst>
        </xdr:cNvPr>
        <xdr:cNvSpPr txBox="1"/>
      </xdr:nvSpPr>
      <xdr:spPr>
        <a:xfrm>
          <a:off x="7715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BEBF2B2D-1258-43F7-9BEF-0651B75FF90C}"/>
            </a:ext>
          </a:extLst>
        </xdr:cNvPr>
        <xdr:cNvSpPr txBox="1"/>
      </xdr:nvSpPr>
      <xdr:spPr>
        <a:xfrm>
          <a:off x="690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51F5A01F-C975-4B34-910A-CF71308615AA}"/>
            </a:ext>
          </a:extLst>
        </xdr:cNvPr>
        <xdr:cNvSpPr txBox="1"/>
      </xdr:nvSpPr>
      <xdr:spPr>
        <a:xfrm>
          <a:off x="6115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50</xdr:col>
      <xdr:colOff>63500</xdr:colOff>
      <xdr:row>36</xdr:row>
      <xdr:rowOff>100965</xdr:rowOff>
    </xdr:from>
    <xdr:to>
      <xdr:col>50</xdr:col>
      <xdr:colOff>165100</xdr:colOff>
      <xdr:row>37</xdr:row>
      <xdr:rowOff>31115</xdr:rowOff>
    </xdr:to>
    <xdr:sp macro="" textlink="">
      <xdr:nvSpPr>
        <xdr:cNvPr id="127" name="楕円 126">
          <a:extLst>
            <a:ext uri="{FF2B5EF4-FFF2-40B4-BE49-F238E27FC236}">
              <a16:creationId xmlns:a16="http://schemas.microsoft.com/office/drawing/2014/main" id="{4A77ECB8-E1B3-4BFC-9CB0-69783C608764}"/>
            </a:ext>
          </a:extLst>
        </xdr:cNvPr>
        <xdr:cNvSpPr/>
      </xdr:nvSpPr>
      <xdr:spPr>
        <a:xfrm>
          <a:off x="8636000" y="6050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121285</xdr:rowOff>
    </xdr:from>
    <xdr:to>
      <xdr:col>46</xdr:col>
      <xdr:colOff>38100</xdr:colOff>
      <xdr:row>37</xdr:row>
      <xdr:rowOff>52070</xdr:rowOff>
    </xdr:to>
    <xdr:sp macro="" textlink="">
      <xdr:nvSpPr>
        <xdr:cNvPr id="128" name="楕円 127">
          <a:extLst>
            <a:ext uri="{FF2B5EF4-FFF2-40B4-BE49-F238E27FC236}">
              <a16:creationId xmlns:a16="http://schemas.microsoft.com/office/drawing/2014/main" id="{42CDA61F-1633-4809-9B32-83D5FC20D6E8}"/>
            </a:ext>
          </a:extLst>
        </xdr:cNvPr>
        <xdr:cNvSpPr/>
      </xdr:nvSpPr>
      <xdr:spPr>
        <a:xfrm>
          <a:off x="7842250" y="6071235"/>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151765</xdr:rowOff>
    </xdr:from>
    <xdr:to>
      <xdr:col>50</xdr:col>
      <xdr:colOff>114300</xdr:colOff>
      <xdr:row>37</xdr:row>
      <xdr:rowOff>635</xdr:rowOff>
    </xdr:to>
    <xdr:cxnSp macro="">
      <xdr:nvCxnSpPr>
        <xdr:cNvPr id="129" name="直線コネクタ 128">
          <a:extLst>
            <a:ext uri="{FF2B5EF4-FFF2-40B4-BE49-F238E27FC236}">
              <a16:creationId xmlns:a16="http://schemas.microsoft.com/office/drawing/2014/main" id="{CAC1AC84-88C8-41C7-8799-D6C032224A41}"/>
            </a:ext>
          </a:extLst>
        </xdr:cNvPr>
        <xdr:cNvCxnSpPr/>
      </xdr:nvCxnSpPr>
      <xdr:spPr>
        <a:xfrm flipV="1">
          <a:off x="7886700" y="6101715"/>
          <a:ext cx="8001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xdr:rowOff>
    </xdr:from>
    <xdr:to>
      <xdr:col>41</xdr:col>
      <xdr:colOff>101600</xdr:colOff>
      <xdr:row>39</xdr:row>
      <xdr:rowOff>102235</xdr:rowOff>
    </xdr:to>
    <xdr:sp macro="" textlink="">
      <xdr:nvSpPr>
        <xdr:cNvPr id="130" name="楕円 129">
          <a:extLst>
            <a:ext uri="{FF2B5EF4-FFF2-40B4-BE49-F238E27FC236}">
              <a16:creationId xmlns:a16="http://schemas.microsoft.com/office/drawing/2014/main" id="{F2BC4C62-6D5E-4A58-AC3D-6CB8AB74E2C0}"/>
            </a:ext>
          </a:extLst>
        </xdr:cNvPr>
        <xdr:cNvSpPr/>
      </xdr:nvSpPr>
      <xdr:spPr>
        <a:xfrm>
          <a:off x="702945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635</xdr:rowOff>
    </xdr:from>
    <xdr:to>
      <xdr:col>45</xdr:col>
      <xdr:colOff>177800</xdr:colOff>
      <xdr:row>39</xdr:row>
      <xdr:rowOff>52070</xdr:rowOff>
    </xdr:to>
    <xdr:cxnSp macro="">
      <xdr:nvCxnSpPr>
        <xdr:cNvPr id="131" name="直線コネクタ 130">
          <a:extLst>
            <a:ext uri="{FF2B5EF4-FFF2-40B4-BE49-F238E27FC236}">
              <a16:creationId xmlns:a16="http://schemas.microsoft.com/office/drawing/2014/main" id="{363E1702-61E0-49CC-86C1-7E26944AF5CF}"/>
            </a:ext>
          </a:extLst>
        </xdr:cNvPr>
        <xdr:cNvCxnSpPr/>
      </xdr:nvCxnSpPr>
      <xdr:spPr>
        <a:xfrm flipV="1">
          <a:off x="7080250" y="6115685"/>
          <a:ext cx="80645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161925</xdr:rowOff>
    </xdr:from>
    <xdr:to>
      <xdr:col>36</xdr:col>
      <xdr:colOff>165100</xdr:colOff>
      <xdr:row>37</xdr:row>
      <xdr:rowOff>92075</xdr:rowOff>
    </xdr:to>
    <xdr:sp macro="" textlink="">
      <xdr:nvSpPr>
        <xdr:cNvPr id="132" name="楕円 131">
          <a:extLst>
            <a:ext uri="{FF2B5EF4-FFF2-40B4-BE49-F238E27FC236}">
              <a16:creationId xmlns:a16="http://schemas.microsoft.com/office/drawing/2014/main" id="{FC517C28-77DB-41F6-9E57-DF34623CC19B}"/>
            </a:ext>
          </a:extLst>
        </xdr:cNvPr>
        <xdr:cNvSpPr/>
      </xdr:nvSpPr>
      <xdr:spPr>
        <a:xfrm>
          <a:off x="6235700" y="61118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41275</xdr:rowOff>
    </xdr:from>
    <xdr:to>
      <xdr:col>41</xdr:col>
      <xdr:colOff>50800</xdr:colOff>
      <xdr:row>39</xdr:row>
      <xdr:rowOff>52070</xdr:rowOff>
    </xdr:to>
    <xdr:cxnSp macro="">
      <xdr:nvCxnSpPr>
        <xdr:cNvPr id="133" name="直線コネクタ 132">
          <a:extLst>
            <a:ext uri="{FF2B5EF4-FFF2-40B4-BE49-F238E27FC236}">
              <a16:creationId xmlns:a16="http://schemas.microsoft.com/office/drawing/2014/main" id="{9B6F9510-912B-413A-9726-4CD4F6E1F90A}"/>
            </a:ext>
          </a:extLst>
        </xdr:cNvPr>
        <xdr:cNvCxnSpPr/>
      </xdr:nvCxnSpPr>
      <xdr:spPr>
        <a:xfrm>
          <a:off x="6286500" y="6156325"/>
          <a:ext cx="79375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29845</xdr:rowOff>
    </xdr:from>
    <xdr:ext cx="534670" cy="255905"/>
    <xdr:sp macro="" textlink="">
      <xdr:nvSpPr>
        <xdr:cNvPr id="134" name="n_1aveValue【道路】&#10;一人当たり延長">
          <a:extLst>
            <a:ext uri="{FF2B5EF4-FFF2-40B4-BE49-F238E27FC236}">
              <a16:creationId xmlns:a16="http://schemas.microsoft.com/office/drawing/2014/main" id="{3FE3A072-2C6B-4367-BAC0-43FC8E1384B1}"/>
            </a:ext>
          </a:extLst>
        </xdr:cNvPr>
        <xdr:cNvSpPr txBox="1"/>
      </xdr:nvSpPr>
      <xdr:spPr>
        <a:xfrm>
          <a:off x="8425815" y="64750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39370</xdr:rowOff>
    </xdr:from>
    <xdr:ext cx="531495" cy="259080"/>
    <xdr:sp macro="" textlink="">
      <xdr:nvSpPr>
        <xdr:cNvPr id="135" name="n_2aveValue【道路】&#10;一人当たり延長">
          <a:extLst>
            <a:ext uri="{FF2B5EF4-FFF2-40B4-BE49-F238E27FC236}">
              <a16:creationId xmlns:a16="http://schemas.microsoft.com/office/drawing/2014/main" id="{4BAA8AF2-7C74-4877-B00E-D4C9006778CE}"/>
            </a:ext>
          </a:extLst>
        </xdr:cNvPr>
        <xdr:cNvSpPr txBox="1"/>
      </xdr:nvSpPr>
      <xdr:spPr>
        <a:xfrm>
          <a:off x="7644765" y="6484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73660</xdr:rowOff>
    </xdr:from>
    <xdr:ext cx="531495" cy="259080"/>
    <xdr:sp macro="" textlink="">
      <xdr:nvSpPr>
        <xdr:cNvPr id="136" name="n_3aveValue【道路】&#10;一人当たり延長">
          <a:extLst>
            <a:ext uri="{FF2B5EF4-FFF2-40B4-BE49-F238E27FC236}">
              <a16:creationId xmlns:a16="http://schemas.microsoft.com/office/drawing/2014/main" id="{C84CA5F5-BE53-484C-8F67-B6B81BD7E2C1}"/>
            </a:ext>
          </a:extLst>
        </xdr:cNvPr>
        <xdr:cNvSpPr txBox="1"/>
      </xdr:nvSpPr>
      <xdr:spPr>
        <a:xfrm>
          <a:off x="6851015" y="61887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28.673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47625</xdr:rowOff>
    </xdr:from>
    <xdr:ext cx="531495" cy="259080"/>
    <xdr:sp macro="" textlink="">
      <xdr:nvSpPr>
        <xdr:cNvPr id="137" name="n_4aveValue【道路】&#10;一人当たり延長">
          <a:extLst>
            <a:ext uri="{FF2B5EF4-FFF2-40B4-BE49-F238E27FC236}">
              <a16:creationId xmlns:a16="http://schemas.microsoft.com/office/drawing/2014/main" id="{38BB07B8-ECCA-44CE-9E77-B1ACBA391364}"/>
            </a:ext>
          </a:extLst>
        </xdr:cNvPr>
        <xdr:cNvSpPr txBox="1"/>
      </xdr:nvSpPr>
      <xdr:spPr>
        <a:xfrm>
          <a:off x="6038215" y="64928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35</xdr:row>
      <xdr:rowOff>47625</xdr:rowOff>
    </xdr:from>
    <xdr:ext cx="534670" cy="259080"/>
    <xdr:sp macro="" textlink="">
      <xdr:nvSpPr>
        <xdr:cNvPr id="138" name="n_1mainValue【道路】&#10;一人当たり延長">
          <a:extLst>
            <a:ext uri="{FF2B5EF4-FFF2-40B4-BE49-F238E27FC236}">
              <a16:creationId xmlns:a16="http://schemas.microsoft.com/office/drawing/2014/main" id="{A6746958-60D9-484C-89BD-5EB6AA5E5741}"/>
            </a:ext>
          </a:extLst>
        </xdr:cNvPr>
        <xdr:cNvSpPr txBox="1"/>
      </xdr:nvSpPr>
      <xdr:spPr>
        <a:xfrm>
          <a:off x="8425815" y="5832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48.036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35</xdr:row>
      <xdr:rowOff>67945</xdr:rowOff>
    </xdr:from>
    <xdr:ext cx="531495" cy="258445"/>
    <xdr:sp macro="" textlink="">
      <xdr:nvSpPr>
        <xdr:cNvPr id="139" name="n_2mainValue【道路】&#10;一人当たり延長">
          <a:extLst>
            <a:ext uri="{FF2B5EF4-FFF2-40B4-BE49-F238E27FC236}">
              <a16:creationId xmlns:a16="http://schemas.microsoft.com/office/drawing/2014/main" id="{E1D224E3-6DD0-4754-9513-B5229EC1D271}"/>
            </a:ext>
          </a:extLst>
        </xdr:cNvPr>
        <xdr:cNvSpPr txBox="1"/>
      </xdr:nvSpPr>
      <xdr:spPr>
        <a:xfrm>
          <a:off x="7644765" y="58527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93345</xdr:rowOff>
    </xdr:from>
    <xdr:ext cx="531495" cy="259080"/>
    <xdr:sp macro="" textlink="">
      <xdr:nvSpPr>
        <xdr:cNvPr id="140" name="n_3mainValue【道路】&#10;一人当たり延長">
          <a:extLst>
            <a:ext uri="{FF2B5EF4-FFF2-40B4-BE49-F238E27FC236}">
              <a16:creationId xmlns:a16="http://schemas.microsoft.com/office/drawing/2014/main" id="{847D07F9-FE4C-4859-80DD-EB5A4B34494C}"/>
            </a:ext>
          </a:extLst>
        </xdr:cNvPr>
        <xdr:cNvSpPr txBox="1"/>
      </xdr:nvSpPr>
      <xdr:spPr>
        <a:xfrm>
          <a:off x="6851015" y="65385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26.306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35</xdr:row>
      <xdr:rowOff>109220</xdr:rowOff>
    </xdr:from>
    <xdr:ext cx="531495" cy="255905"/>
    <xdr:sp macro="" textlink="">
      <xdr:nvSpPr>
        <xdr:cNvPr id="141" name="n_4mainValue【道路】&#10;一人当たり延長">
          <a:extLst>
            <a:ext uri="{FF2B5EF4-FFF2-40B4-BE49-F238E27FC236}">
              <a16:creationId xmlns:a16="http://schemas.microsoft.com/office/drawing/2014/main" id="{FC3ED2FE-2118-4022-B2EE-B80BA2F8B40F}"/>
            </a:ext>
          </a:extLst>
        </xdr:cNvPr>
        <xdr:cNvSpPr txBox="1"/>
      </xdr:nvSpPr>
      <xdr:spPr>
        <a:xfrm>
          <a:off x="6038215" y="58940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9ADFD29E-AD25-4101-B1EF-11B29B525EE6}"/>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14AB4FC5-05D2-44F4-B10B-5C6532E7774E}"/>
            </a:ext>
          </a:extLst>
        </xdr:cNvPr>
        <xdr:cNvSpPr/>
      </xdr:nvSpPr>
      <xdr:spPr>
        <a:xfrm>
          <a:off x="8128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66C5D370-FB5C-4573-A7ED-0D99523991AD}"/>
            </a:ext>
          </a:extLst>
        </xdr:cNvPr>
        <xdr:cNvSpPr/>
      </xdr:nvSpPr>
      <xdr:spPr>
        <a:xfrm>
          <a:off x="8128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E0A8BD01-F3E2-4D4D-8716-A4C8C700B4BD}"/>
            </a:ext>
          </a:extLst>
        </xdr:cNvPr>
        <xdr:cNvSpPr/>
      </xdr:nvSpPr>
      <xdr:spPr>
        <a:xfrm>
          <a:off x="17145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67799E0C-CC41-4FE5-9F4F-E57331F66DC2}"/>
            </a:ext>
          </a:extLst>
        </xdr:cNvPr>
        <xdr:cNvSpPr/>
      </xdr:nvSpPr>
      <xdr:spPr>
        <a:xfrm>
          <a:off x="17145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B43D3B6B-003D-4B23-9195-4FEFA6EDD93F}"/>
            </a:ext>
          </a:extLst>
        </xdr:cNvPr>
        <xdr:cNvSpPr/>
      </xdr:nvSpPr>
      <xdr:spPr>
        <a:xfrm>
          <a:off x="2743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FE338016-F5AF-4731-B542-CE7B89DF9D6A}"/>
            </a:ext>
          </a:extLst>
        </xdr:cNvPr>
        <xdr:cNvSpPr/>
      </xdr:nvSpPr>
      <xdr:spPr>
        <a:xfrm>
          <a:off x="2743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6CCD9567-D169-4D6F-A7B8-E29E8CCBC543}"/>
            </a:ext>
          </a:extLst>
        </xdr:cNvPr>
        <xdr:cNvSpPr/>
      </xdr:nvSpPr>
      <xdr:spPr>
        <a:xfrm>
          <a:off x="6858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50" name="テキスト ボックス 149">
          <a:extLst>
            <a:ext uri="{FF2B5EF4-FFF2-40B4-BE49-F238E27FC236}">
              <a16:creationId xmlns:a16="http://schemas.microsoft.com/office/drawing/2014/main" id="{106D06A1-E7E9-4DBB-AE6A-665D1CEB8086}"/>
            </a:ext>
          </a:extLst>
        </xdr:cNvPr>
        <xdr:cNvSpPr txBox="1"/>
      </xdr:nvSpPr>
      <xdr:spPr>
        <a:xfrm>
          <a:off x="666750" y="862965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C5B4C325-AB19-4600-A25B-28F5D84EB42E}"/>
            </a:ext>
          </a:extLst>
        </xdr:cNvPr>
        <xdr:cNvCxnSpPr/>
      </xdr:nvCxnSpPr>
      <xdr:spPr>
        <a:xfrm>
          <a:off x="6858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185" cy="255905"/>
    <xdr:sp macro="" textlink="">
      <xdr:nvSpPr>
        <xdr:cNvPr id="152" name="テキスト ボックス 151">
          <a:extLst>
            <a:ext uri="{FF2B5EF4-FFF2-40B4-BE49-F238E27FC236}">
              <a16:creationId xmlns:a16="http://schemas.microsoft.com/office/drawing/2014/main" id="{99AF1789-5D11-4133-BADC-E4753C3DE28A}"/>
            </a:ext>
          </a:extLst>
        </xdr:cNvPr>
        <xdr:cNvSpPr txBox="1"/>
      </xdr:nvSpPr>
      <xdr:spPr>
        <a:xfrm>
          <a:off x="275590" y="10881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3" name="直線コネクタ 152">
          <a:extLst>
            <a:ext uri="{FF2B5EF4-FFF2-40B4-BE49-F238E27FC236}">
              <a16:creationId xmlns:a16="http://schemas.microsoft.com/office/drawing/2014/main" id="{2C674D46-823D-4483-8031-5EA49683EC13}"/>
            </a:ext>
          </a:extLst>
        </xdr:cNvPr>
        <xdr:cNvCxnSpPr/>
      </xdr:nvCxnSpPr>
      <xdr:spPr>
        <a:xfrm>
          <a:off x="685800" y="10703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185" cy="259080"/>
    <xdr:sp macro="" textlink="">
      <xdr:nvSpPr>
        <xdr:cNvPr id="154" name="テキスト ボックス 153">
          <a:extLst>
            <a:ext uri="{FF2B5EF4-FFF2-40B4-BE49-F238E27FC236}">
              <a16:creationId xmlns:a16="http://schemas.microsoft.com/office/drawing/2014/main" id="{03322E54-6053-4721-9DF5-AC244EA87A9D}"/>
            </a:ext>
          </a:extLst>
        </xdr:cNvPr>
        <xdr:cNvSpPr txBox="1"/>
      </xdr:nvSpPr>
      <xdr:spPr>
        <a:xfrm>
          <a:off x="275590" y="105676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5" name="直線コネクタ 154">
          <a:extLst>
            <a:ext uri="{FF2B5EF4-FFF2-40B4-BE49-F238E27FC236}">
              <a16:creationId xmlns:a16="http://schemas.microsoft.com/office/drawing/2014/main" id="{3FC6C755-BEBF-4309-B857-DB72DD7D6F78}"/>
            </a:ext>
          </a:extLst>
        </xdr:cNvPr>
        <xdr:cNvCxnSpPr/>
      </xdr:nvCxnSpPr>
      <xdr:spPr>
        <a:xfrm>
          <a:off x="685800" y="10389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6" name="テキスト ボックス 155">
          <a:extLst>
            <a:ext uri="{FF2B5EF4-FFF2-40B4-BE49-F238E27FC236}">
              <a16:creationId xmlns:a16="http://schemas.microsoft.com/office/drawing/2014/main" id="{FBC086D9-81CB-4FD8-843D-61D1488ADC7E}"/>
            </a:ext>
          </a:extLst>
        </xdr:cNvPr>
        <xdr:cNvSpPr txBox="1"/>
      </xdr:nvSpPr>
      <xdr:spPr>
        <a:xfrm>
          <a:off x="339725" y="1024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7" name="直線コネクタ 156">
          <a:extLst>
            <a:ext uri="{FF2B5EF4-FFF2-40B4-BE49-F238E27FC236}">
              <a16:creationId xmlns:a16="http://schemas.microsoft.com/office/drawing/2014/main" id="{D99D4436-1892-46D6-8B9D-1FF41D2FAA76}"/>
            </a:ext>
          </a:extLst>
        </xdr:cNvPr>
        <xdr:cNvCxnSpPr/>
      </xdr:nvCxnSpPr>
      <xdr:spPr>
        <a:xfrm>
          <a:off x="685800" y="10075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905"/>
    <xdr:sp macro="" textlink="">
      <xdr:nvSpPr>
        <xdr:cNvPr id="158" name="テキスト ボックス 157">
          <a:extLst>
            <a:ext uri="{FF2B5EF4-FFF2-40B4-BE49-F238E27FC236}">
              <a16:creationId xmlns:a16="http://schemas.microsoft.com/office/drawing/2014/main" id="{E0E21E51-6C89-47DD-8BAE-109F83FF5662}"/>
            </a:ext>
          </a:extLst>
        </xdr:cNvPr>
        <xdr:cNvSpPr txBox="1"/>
      </xdr:nvSpPr>
      <xdr:spPr>
        <a:xfrm>
          <a:off x="339725" y="993330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9" name="直線コネクタ 158">
          <a:extLst>
            <a:ext uri="{FF2B5EF4-FFF2-40B4-BE49-F238E27FC236}">
              <a16:creationId xmlns:a16="http://schemas.microsoft.com/office/drawing/2014/main" id="{1563ACAC-87A2-4B21-AC37-67AC970EF9B7}"/>
            </a:ext>
          </a:extLst>
        </xdr:cNvPr>
        <xdr:cNvCxnSpPr/>
      </xdr:nvCxnSpPr>
      <xdr:spPr>
        <a:xfrm>
          <a:off x="685800" y="97555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0" name="テキスト ボックス 159">
          <a:extLst>
            <a:ext uri="{FF2B5EF4-FFF2-40B4-BE49-F238E27FC236}">
              <a16:creationId xmlns:a16="http://schemas.microsoft.com/office/drawing/2014/main" id="{1034FABD-E641-4B23-84CE-BF7A7E61E6BC}"/>
            </a:ext>
          </a:extLst>
        </xdr:cNvPr>
        <xdr:cNvSpPr txBox="1"/>
      </xdr:nvSpPr>
      <xdr:spPr>
        <a:xfrm>
          <a:off x="339725" y="9619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1" name="直線コネクタ 160">
          <a:extLst>
            <a:ext uri="{FF2B5EF4-FFF2-40B4-BE49-F238E27FC236}">
              <a16:creationId xmlns:a16="http://schemas.microsoft.com/office/drawing/2014/main" id="{D2F3A08A-B2CD-45F7-BABF-492E0F4C4E98}"/>
            </a:ext>
          </a:extLst>
        </xdr:cNvPr>
        <xdr:cNvCxnSpPr/>
      </xdr:nvCxnSpPr>
      <xdr:spPr>
        <a:xfrm>
          <a:off x="685800" y="94418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905"/>
    <xdr:sp macro="" textlink="">
      <xdr:nvSpPr>
        <xdr:cNvPr id="162" name="テキスト ボックス 161">
          <a:extLst>
            <a:ext uri="{FF2B5EF4-FFF2-40B4-BE49-F238E27FC236}">
              <a16:creationId xmlns:a16="http://schemas.microsoft.com/office/drawing/2014/main" id="{40C28F37-B320-4FC9-AD8D-FECDBE4002EB}"/>
            </a:ext>
          </a:extLst>
        </xdr:cNvPr>
        <xdr:cNvSpPr txBox="1"/>
      </xdr:nvSpPr>
      <xdr:spPr>
        <a:xfrm>
          <a:off x="339725" y="930592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3" name="直線コネクタ 162">
          <a:extLst>
            <a:ext uri="{FF2B5EF4-FFF2-40B4-BE49-F238E27FC236}">
              <a16:creationId xmlns:a16="http://schemas.microsoft.com/office/drawing/2014/main" id="{7E8F997C-44E4-411F-A9A9-FBBC015E6C55}"/>
            </a:ext>
          </a:extLst>
        </xdr:cNvPr>
        <xdr:cNvCxnSpPr/>
      </xdr:nvCxnSpPr>
      <xdr:spPr>
        <a:xfrm>
          <a:off x="685800" y="912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5915" cy="259080"/>
    <xdr:sp macro="" textlink="">
      <xdr:nvSpPr>
        <xdr:cNvPr id="164" name="テキスト ボックス 163">
          <a:extLst>
            <a:ext uri="{FF2B5EF4-FFF2-40B4-BE49-F238E27FC236}">
              <a16:creationId xmlns:a16="http://schemas.microsoft.com/office/drawing/2014/main" id="{E2433EF7-AC12-46DF-BF3E-5B090B7DBC10}"/>
            </a:ext>
          </a:extLst>
        </xdr:cNvPr>
        <xdr:cNvSpPr txBox="1"/>
      </xdr:nvSpPr>
      <xdr:spPr>
        <a:xfrm>
          <a:off x="384810" y="899160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B7A00440-9944-451D-B703-24A35B7F3914}"/>
            </a:ext>
          </a:extLst>
        </xdr:cNvPr>
        <xdr:cNvCxnSpPr/>
      </xdr:nvCxnSpPr>
      <xdr:spPr>
        <a:xfrm>
          <a:off x="6858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E69C397-25F2-44E2-87BC-36792618AB4C}"/>
            </a:ext>
          </a:extLst>
        </xdr:cNvPr>
        <xdr:cNvSpPr/>
      </xdr:nvSpPr>
      <xdr:spPr>
        <a:xfrm>
          <a:off x="6858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76835</xdr:rowOff>
    </xdr:from>
    <xdr:to>
      <xdr:col>24</xdr:col>
      <xdr:colOff>62865</xdr:colOff>
      <xdr:row>64</xdr:row>
      <xdr:rowOff>130810</xdr:rowOff>
    </xdr:to>
    <xdr:cxnSp macro="">
      <xdr:nvCxnSpPr>
        <xdr:cNvPr id="167" name="直線コネクタ 166">
          <a:extLst>
            <a:ext uri="{FF2B5EF4-FFF2-40B4-BE49-F238E27FC236}">
              <a16:creationId xmlns:a16="http://schemas.microsoft.com/office/drawing/2014/main" id="{3D3018E7-A946-4B08-8831-F8EB3E6A7379}"/>
            </a:ext>
          </a:extLst>
        </xdr:cNvPr>
        <xdr:cNvCxnSpPr/>
      </xdr:nvCxnSpPr>
      <xdr:spPr>
        <a:xfrm flipV="1">
          <a:off x="4177665" y="9163685"/>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5905"/>
    <xdr:sp macro="" textlink="">
      <xdr:nvSpPr>
        <xdr:cNvPr id="168" name="【橋りょう・トンネル】&#10;有形固定資産減価償却率最小値テキスト">
          <a:extLst>
            <a:ext uri="{FF2B5EF4-FFF2-40B4-BE49-F238E27FC236}">
              <a16:creationId xmlns:a16="http://schemas.microsoft.com/office/drawing/2014/main" id="{BF199C06-1711-4BE3-A617-FE8A4E64089D}"/>
            </a:ext>
          </a:extLst>
        </xdr:cNvPr>
        <xdr:cNvSpPr txBox="1"/>
      </xdr:nvSpPr>
      <xdr:spPr>
        <a:xfrm>
          <a:off x="4216400" y="107073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69" name="直線コネクタ 168">
          <a:extLst>
            <a:ext uri="{FF2B5EF4-FFF2-40B4-BE49-F238E27FC236}">
              <a16:creationId xmlns:a16="http://schemas.microsoft.com/office/drawing/2014/main" id="{D44A9EA9-6BA5-43A4-BE19-DA8950C92FD9}"/>
            </a:ext>
          </a:extLst>
        </xdr:cNvPr>
        <xdr:cNvCxnSpPr/>
      </xdr:nvCxnSpPr>
      <xdr:spPr>
        <a:xfrm>
          <a:off x="4108450" y="107035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23495</xdr:rowOff>
    </xdr:from>
    <xdr:ext cx="340360" cy="259080"/>
    <xdr:sp macro="" textlink="">
      <xdr:nvSpPr>
        <xdr:cNvPr id="170" name="【橋りょう・トンネル】&#10;有形固定資産減価償却率最大値テキスト">
          <a:extLst>
            <a:ext uri="{FF2B5EF4-FFF2-40B4-BE49-F238E27FC236}">
              <a16:creationId xmlns:a16="http://schemas.microsoft.com/office/drawing/2014/main" id="{7D423CDC-9A7E-4DF5-88D6-AA012A2A7C8F}"/>
            </a:ext>
          </a:extLst>
        </xdr:cNvPr>
        <xdr:cNvSpPr txBox="1"/>
      </xdr:nvSpPr>
      <xdr:spPr>
        <a:xfrm>
          <a:off x="4216400" y="89452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76835</xdr:rowOff>
    </xdr:from>
    <xdr:to>
      <xdr:col>24</xdr:col>
      <xdr:colOff>152400</xdr:colOff>
      <xdr:row>55</xdr:row>
      <xdr:rowOff>76835</xdr:rowOff>
    </xdr:to>
    <xdr:cxnSp macro="">
      <xdr:nvCxnSpPr>
        <xdr:cNvPr id="171" name="直線コネクタ 170">
          <a:extLst>
            <a:ext uri="{FF2B5EF4-FFF2-40B4-BE49-F238E27FC236}">
              <a16:creationId xmlns:a16="http://schemas.microsoft.com/office/drawing/2014/main" id="{78D65CDF-1D73-4CC6-A12D-D6F2B3469B15}"/>
            </a:ext>
          </a:extLst>
        </xdr:cNvPr>
        <xdr:cNvCxnSpPr/>
      </xdr:nvCxnSpPr>
      <xdr:spPr>
        <a:xfrm>
          <a:off x="4108450" y="9163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118745</xdr:rowOff>
    </xdr:from>
    <xdr:ext cx="405130" cy="259080"/>
    <xdr:sp macro="" textlink="">
      <xdr:nvSpPr>
        <xdr:cNvPr id="172" name="【橋りょう・トンネル】&#10;有形固定資産減価償却率平均値テキスト">
          <a:extLst>
            <a:ext uri="{FF2B5EF4-FFF2-40B4-BE49-F238E27FC236}">
              <a16:creationId xmlns:a16="http://schemas.microsoft.com/office/drawing/2014/main" id="{D9DD6039-FE15-4401-A45E-B4F4BAC68B93}"/>
            </a:ext>
          </a:extLst>
        </xdr:cNvPr>
        <xdr:cNvSpPr txBox="1"/>
      </xdr:nvSpPr>
      <xdr:spPr>
        <a:xfrm>
          <a:off x="4216400" y="100310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140335</xdr:rowOff>
    </xdr:from>
    <xdr:to>
      <xdr:col>24</xdr:col>
      <xdr:colOff>114300</xdr:colOff>
      <xdr:row>61</xdr:row>
      <xdr:rowOff>70485</xdr:rowOff>
    </xdr:to>
    <xdr:sp macro="" textlink="">
      <xdr:nvSpPr>
        <xdr:cNvPr id="173" name="フローチャート: 判断 172">
          <a:extLst>
            <a:ext uri="{FF2B5EF4-FFF2-40B4-BE49-F238E27FC236}">
              <a16:creationId xmlns:a16="http://schemas.microsoft.com/office/drawing/2014/main" id="{B12F15C0-9EB0-4B07-8371-094221E0789E}"/>
            </a:ext>
          </a:extLst>
        </xdr:cNvPr>
        <xdr:cNvSpPr/>
      </xdr:nvSpPr>
      <xdr:spPr>
        <a:xfrm>
          <a:off x="4127500" y="10052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128905</xdr:rowOff>
    </xdr:from>
    <xdr:to>
      <xdr:col>20</xdr:col>
      <xdr:colOff>38100</xdr:colOff>
      <xdr:row>61</xdr:row>
      <xdr:rowOff>59055</xdr:rowOff>
    </xdr:to>
    <xdr:sp macro="" textlink="">
      <xdr:nvSpPr>
        <xdr:cNvPr id="174" name="フローチャート: 判断 173">
          <a:extLst>
            <a:ext uri="{FF2B5EF4-FFF2-40B4-BE49-F238E27FC236}">
              <a16:creationId xmlns:a16="http://schemas.microsoft.com/office/drawing/2014/main" id="{3AE01176-E01F-4EE2-ADBC-BE52E8162D0E}"/>
            </a:ext>
          </a:extLst>
        </xdr:cNvPr>
        <xdr:cNvSpPr/>
      </xdr:nvSpPr>
      <xdr:spPr>
        <a:xfrm>
          <a:off x="3384550" y="100412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92710</xdr:rowOff>
    </xdr:from>
    <xdr:to>
      <xdr:col>15</xdr:col>
      <xdr:colOff>101600</xdr:colOff>
      <xdr:row>61</xdr:row>
      <xdr:rowOff>22860</xdr:rowOff>
    </xdr:to>
    <xdr:sp macro="" textlink="">
      <xdr:nvSpPr>
        <xdr:cNvPr id="175" name="フローチャート: 判断 174">
          <a:extLst>
            <a:ext uri="{FF2B5EF4-FFF2-40B4-BE49-F238E27FC236}">
              <a16:creationId xmlns:a16="http://schemas.microsoft.com/office/drawing/2014/main" id="{1BD28ED4-F91A-4070-BB48-7283C889AC9C}"/>
            </a:ext>
          </a:extLst>
        </xdr:cNvPr>
        <xdr:cNvSpPr/>
      </xdr:nvSpPr>
      <xdr:spPr>
        <a:xfrm>
          <a:off x="2571750" y="10005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76" name="フローチャート: 判断 175">
          <a:extLst>
            <a:ext uri="{FF2B5EF4-FFF2-40B4-BE49-F238E27FC236}">
              <a16:creationId xmlns:a16="http://schemas.microsoft.com/office/drawing/2014/main" id="{96426E2E-CB99-4578-9DF9-6CC2940851E1}"/>
            </a:ext>
          </a:extLst>
        </xdr:cNvPr>
        <xdr:cNvSpPr/>
      </xdr:nvSpPr>
      <xdr:spPr>
        <a:xfrm>
          <a:off x="17780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80010</xdr:rowOff>
    </xdr:from>
    <xdr:to>
      <xdr:col>6</xdr:col>
      <xdr:colOff>38100</xdr:colOff>
      <xdr:row>61</xdr:row>
      <xdr:rowOff>10160</xdr:rowOff>
    </xdr:to>
    <xdr:sp macro="" textlink="">
      <xdr:nvSpPr>
        <xdr:cNvPr id="177" name="フローチャート: 判断 176">
          <a:extLst>
            <a:ext uri="{FF2B5EF4-FFF2-40B4-BE49-F238E27FC236}">
              <a16:creationId xmlns:a16="http://schemas.microsoft.com/office/drawing/2014/main" id="{50A28AF7-4DF1-40FA-847B-FE223FA2F6C2}"/>
            </a:ext>
          </a:extLst>
        </xdr:cNvPr>
        <xdr:cNvSpPr/>
      </xdr:nvSpPr>
      <xdr:spPr>
        <a:xfrm>
          <a:off x="984250" y="99923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78" name="テキスト ボックス 177">
          <a:extLst>
            <a:ext uri="{FF2B5EF4-FFF2-40B4-BE49-F238E27FC236}">
              <a16:creationId xmlns:a16="http://schemas.microsoft.com/office/drawing/2014/main" id="{54D87D1A-2083-4117-A82F-680EA7A3CDCD}"/>
            </a:ext>
          </a:extLst>
        </xdr:cNvPr>
        <xdr:cNvSpPr txBox="1"/>
      </xdr:nvSpPr>
      <xdr:spPr>
        <a:xfrm>
          <a:off x="40068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79" name="テキスト ボックス 178">
          <a:extLst>
            <a:ext uri="{FF2B5EF4-FFF2-40B4-BE49-F238E27FC236}">
              <a16:creationId xmlns:a16="http://schemas.microsoft.com/office/drawing/2014/main" id="{AEB07F4E-8F81-4F2A-B938-7B6E5DCFB0AD}"/>
            </a:ext>
          </a:extLst>
        </xdr:cNvPr>
        <xdr:cNvSpPr txBox="1"/>
      </xdr:nvSpPr>
      <xdr:spPr>
        <a:xfrm>
          <a:off x="32575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80" name="テキスト ボックス 179">
          <a:extLst>
            <a:ext uri="{FF2B5EF4-FFF2-40B4-BE49-F238E27FC236}">
              <a16:creationId xmlns:a16="http://schemas.microsoft.com/office/drawing/2014/main" id="{121E8453-1E84-4085-85AF-69CAE9C965F7}"/>
            </a:ext>
          </a:extLst>
        </xdr:cNvPr>
        <xdr:cNvSpPr txBox="1"/>
      </xdr:nvSpPr>
      <xdr:spPr>
        <a:xfrm>
          <a:off x="24511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81" name="テキスト ボックス 180">
          <a:extLst>
            <a:ext uri="{FF2B5EF4-FFF2-40B4-BE49-F238E27FC236}">
              <a16:creationId xmlns:a16="http://schemas.microsoft.com/office/drawing/2014/main" id="{9F10BAB1-7EE3-4399-9F8C-88C335C6D7DE}"/>
            </a:ext>
          </a:extLst>
        </xdr:cNvPr>
        <xdr:cNvSpPr txBox="1"/>
      </xdr:nvSpPr>
      <xdr:spPr>
        <a:xfrm>
          <a:off x="16573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82" name="テキスト ボックス 181">
          <a:extLst>
            <a:ext uri="{FF2B5EF4-FFF2-40B4-BE49-F238E27FC236}">
              <a16:creationId xmlns:a16="http://schemas.microsoft.com/office/drawing/2014/main" id="{ECD47056-1BDA-4DC5-AA42-5350A3CB5047}"/>
            </a:ext>
          </a:extLst>
        </xdr:cNvPr>
        <xdr:cNvSpPr txBox="1"/>
      </xdr:nvSpPr>
      <xdr:spPr>
        <a:xfrm>
          <a:off x="8572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19</xdr:col>
      <xdr:colOff>127000</xdr:colOff>
      <xdr:row>59</xdr:row>
      <xdr:rowOff>151765</xdr:rowOff>
    </xdr:from>
    <xdr:to>
      <xdr:col>20</xdr:col>
      <xdr:colOff>38100</xdr:colOff>
      <xdr:row>60</xdr:row>
      <xdr:rowOff>81915</xdr:rowOff>
    </xdr:to>
    <xdr:sp macro="" textlink="">
      <xdr:nvSpPr>
        <xdr:cNvPr id="183" name="楕円 182">
          <a:extLst>
            <a:ext uri="{FF2B5EF4-FFF2-40B4-BE49-F238E27FC236}">
              <a16:creationId xmlns:a16="http://schemas.microsoft.com/office/drawing/2014/main" id="{9A205A42-9461-4B19-AF88-0C25CC30A4D2}"/>
            </a:ext>
          </a:extLst>
        </xdr:cNvPr>
        <xdr:cNvSpPr/>
      </xdr:nvSpPr>
      <xdr:spPr>
        <a:xfrm>
          <a:off x="3384550" y="98990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123825</xdr:rowOff>
    </xdr:from>
    <xdr:to>
      <xdr:col>15</xdr:col>
      <xdr:colOff>101600</xdr:colOff>
      <xdr:row>60</xdr:row>
      <xdr:rowOff>53975</xdr:rowOff>
    </xdr:to>
    <xdr:sp macro="" textlink="">
      <xdr:nvSpPr>
        <xdr:cNvPr id="184" name="楕円 183">
          <a:extLst>
            <a:ext uri="{FF2B5EF4-FFF2-40B4-BE49-F238E27FC236}">
              <a16:creationId xmlns:a16="http://schemas.microsoft.com/office/drawing/2014/main" id="{1265F906-9DA7-4045-9113-2C5B0F3B9D22}"/>
            </a:ext>
          </a:extLst>
        </xdr:cNvPr>
        <xdr:cNvSpPr/>
      </xdr:nvSpPr>
      <xdr:spPr>
        <a:xfrm>
          <a:off x="2571750" y="9871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3175</xdr:rowOff>
    </xdr:from>
    <xdr:to>
      <xdr:col>19</xdr:col>
      <xdr:colOff>177800</xdr:colOff>
      <xdr:row>60</xdr:row>
      <xdr:rowOff>31115</xdr:rowOff>
    </xdr:to>
    <xdr:cxnSp macro="">
      <xdr:nvCxnSpPr>
        <xdr:cNvPr id="185" name="直線コネクタ 184">
          <a:extLst>
            <a:ext uri="{FF2B5EF4-FFF2-40B4-BE49-F238E27FC236}">
              <a16:creationId xmlns:a16="http://schemas.microsoft.com/office/drawing/2014/main" id="{35A590EA-FCED-4D69-8CCD-4C632C158F56}"/>
            </a:ext>
          </a:extLst>
        </xdr:cNvPr>
        <xdr:cNvCxnSpPr/>
      </xdr:nvCxnSpPr>
      <xdr:spPr>
        <a:xfrm>
          <a:off x="2622550" y="9915525"/>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95885</xdr:rowOff>
    </xdr:from>
    <xdr:to>
      <xdr:col>10</xdr:col>
      <xdr:colOff>165100</xdr:colOff>
      <xdr:row>60</xdr:row>
      <xdr:rowOff>26035</xdr:rowOff>
    </xdr:to>
    <xdr:sp macro="" textlink="">
      <xdr:nvSpPr>
        <xdr:cNvPr id="186" name="楕円 185">
          <a:extLst>
            <a:ext uri="{FF2B5EF4-FFF2-40B4-BE49-F238E27FC236}">
              <a16:creationId xmlns:a16="http://schemas.microsoft.com/office/drawing/2014/main" id="{B8BA59EF-61D9-4226-ABF4-23E7C72804BC}"/>
            </a:ext>
          </a:extLst>
        </xdr:cNvPr>
        <xdr:cNvSpPr/>
      </xdr:nvSpPr>
      <xdr:spPr>
        <a:xfrm>
          <a:off x="1778000" y="98431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146685</xdr:rowOff>
    </xdr:from>
    <xdr:to>
      <xdr:col>15</xdr:col>
      <xdr:colOff>50800</xdr:colOff>
      <xdr:row>60</xdr:row>
      <xdr:rowOff>3175</xdr:rowOff>
    </xdr:to>
    <xdr:cxnSp macro="">
      <xdr:nvCxnSpPr>
        <xdr:cNvPr id="187" name="直線コネクタ 186">
          <a:extLst>
            <a:ext uri="{FF2B5EF4-FFF2-40B4-BE49-F238E27FC236}">
              <a16:creationId xmlns:a16="http://schemas.microsoft.com/office/drawing/2014/main" id="{016A23EE-F3CA-4454-84BF-318B602A75A4}"/>
            </a:ext>
          </a:extLst>
        </xdr:cNvPr>
        <xdr:cNvCxnSpPr/>
      </xdr:nvCxnSpPr>
      <xdr:spPr>
        <a:xfrm>
          <a:off x="1828800" y="9893935"/>
          <a:ext cx="7937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76835</xdr:rowOff>
    </xdr:from>
    <xdr:to>
      <xdr:col>6</xdr:col>
      <xdr:colOff>38100</xdr:colOff>
      <xdr:row>60</xdr:row>
      <xdr:rowOff>6985</xdr:rowOff>
    </xdr:to>
    <xdr:sp macro="" textlink="">
      <xdr:nvSpPr>
        <xdr:cNvPr id="188" name="楕円 187">
          <a:extLst>
            <a:ext uri="{FF2B5EF4-FFF2-40B4-BE49-F238E27FC236}">
              <a16:creationId xmlns:a16="http://schemas.microsoft.com/office/drawing/2014/main" id="{6D5E3EDC-8D88-4B62-90A4-0C0EE1245AD1}"/>
            </a:ext>
          </a:extLst>
        </xdr:cNvPr>
        <xdr:cNvSpPr/>
      </xdr:nvSpPr>
      <xdr:spPr>
        <a:xfrm>
          <a:off x="984250" y="98240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127635</xdr:rowOff>
    </xdr:from>
    <xdr:to>
      <xdr:col>10</xdr:col>
      <xdr:colOff>114300</xdr:colOff>
      <xdr:row>59</xdr:row>
      <xdr:rowOff>146685</xdr:rowOff>
    </xdr:to>
    <xdr:cxnSp macro="">
      <xdr:nvCxnSpPr>
        <xdr:cNvPr id="189" name="直線コネクタ 188">
          <a:extLst>
            <a:ext uri="{FF2B5EF4-FFF2-40B4-BE49-F238E27FC236}">
              <a16:creationId xmlns:a16="http://schemas.microsoft.com/office/drawing/2014/main" id="{B0A277EC-9DA8-47F4-BB4C-CDD4A2310D85}"/>
            </a:ext>
          </a:extLst>
        </xdr:cNvPr>
        <xdr:cNvCxnSpPr/>
      </xdr:nvCxnSpPr>
      <xdr:spPr>
        <a:xfrm>
          <a:off x="1028700" y="9874885"/>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50165</xdr:rowOff>
    </xdr:from>
    <xdr:ext cx="405130" cy="259080"/>
    <xdr:sp macro="" textlink="">
      <xdr:nvSpPr>
        <xdr:cNvPr id="190" name="n_1aveValue【橋りょう・トンネル】&#10;有形固定資産減価償却率">
          <a:extLst>
            <a:ext uri="{FF2B5EF4-FFF2-40B4-BE49-F238E27FC236}">
              <a16:creationId xmlns:a16="http://schemas.microsoft.com/office/drawing/2014/main" id="{E628530E-437D-4A34-AB1E-6E41DC0DC21E}"/>
            </a:ext>
          </a:extLst>
        </xdr:cNvPr>
        <xdr:cNvSpPr txBox="1"/>
      </xdr:nvSpPr>
      <xdr:spPr>
        <a:xfrm>
          <a:off x="3239135" y="10127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13970</xdr:rowOff>
    </xdr:from>
    <xdr:ext cx="401955" cy="259080"/>
    <xdr:sp macro="" textlink="">
      <xdr:nvSpPr>
        <xdr:cNvPr id="191" name="n_2aveValue【橋りょう・トンネル】&#10;有形固定資産減価償却率">
          <a:extLst>
            <a:ext uri="{FF2B5EF4-FFF2-40B4-BE49-F238E27FC236}">
              <a16:creationId xmlns:a16="http://schemas.microsoft.com/office/drawing/2014/main" id="{D7E5DB68-5437-4101-88CD-8B4FD9118C46}"/>
            </a:ext>
          </a:extLst>
        </xdr:cNvPr>
        <xdr:cNvSpPr txBox="1"/>
      </xdr:nvSpPr>
      <xdr:spPr>
        <a:xfrm>
          <a:off x="2439035" y="100914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158115</xdr:rowOff>
    </xdr:from>
    <xdr:ext cx="401955" cy="255905"/>
    <xdr:sp macro="" textlink="">
      <xdr:nvSpPr>
        <xdr:cNvPr id="192" name="n_3aveValue【橋りょう・トンネル】&#10;有形固定資産減価償却率">
          <a:extLst>
            <a:ext uri="{FF2B5EF4-FFF2-40B4-BE49-F238E27FC236}">
              <a16:creationId xmlns:a16="http://schemas.microsoft.com/office/drawing/2014/main" id="{4C058CB7-D1EE-4BD4-A76C-FF97A08266D6}"/>
            </a:ext>
          </a:extLst>
        </xdr:cNvPr>
        <xdr:cNvSpPr txBox="1"/>
      </xdr:nvSpPr>
      <xdr:spPr>
        <a:xfrm>
          <a:off x="1645285" y="100704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1270</xdr:rowOff>
    </xdr:from>
    <xdr:ext cx="401955" cy="259080"/>
    <xdr:sp macro="" textlink="">
      <xdr:nvSpPr>
        <xdr:cNvPr id="193" name="n_4aveValue【橋りょう・トンネル】&#10;有形固定資産減価償却率">
          <a:extLst>
            <a:ext uri="{FF2B5EF4-FFF2-40B4-BE49-F238E27FC236}">
              <a16:creationId xmlns:a16="http://schemas.microsoft.com/office/drawing/2014/main" id="{85BD2895-C3A4-4524-89AE-568B2A44EFC4}"/>
            </a:ext>
          </a:extLst>
        </xdr:cNvPr>
        <xdr:cNvSpPr txBox="1"/>
      </xdr:nvSpPr>
      <xdr:spPr>
        <a:xfrm>
          <a:off x="851535" y="100787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98425</xdr:rowOff>
    </xdr:from>
    <xdr:ext cx="405130" cy="255905"/>
    <xdr:sp macro="" textlink="">
      <xdr:nvSpPr>
        <xdr:cNvPr id="194" name="n_1mainValue【橋りょう・トンネル】&#10;有形固定資産減価償却率">
          <a:extLst>
            <a:ext uri="{FF2B5EF4-FFF2-40B4-BE49-F238E27FC236}">
              <a16:creationId xmlns:a16="http://schemas.microsoft.com/office/drawing/2014/main" id="{59955955-950F-438A-9DCE-24D7092B7242}"/>
            </a:ext>
          </a:extLst>
        </xdr:cNvPr>
        <xdr:cNvSpPr txBox="1"/>
      </xdr:nvSpPr>
      <xdr:spPr>
        <a:xfrm>
          <a:off x="3239135" y="968057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70485</xdr:rowOff>
    </xdr:from>
    <xdr:ext cx="401955" cy="259080"/>
    <xdr:sp macro="" textlink="">
      <xdr:nvSpPr>
        <xdr:cNvPr id="195" name="n_2mainValue【橋りょう・トンネル】&#10;有形固定資産減価償却率">
          <a:extLst>
            <a:ext uri="{FF2B5EF4-FFF2-40B4-BE49-F238E27FC236}">
              <a16:creationId xmlns:a16="http://schemas.microsoft.com/office/drawing/2014/main" id="{4A59A3DB-3F92-416D-8603-DC91A3FA0ECA}"/>
            </a:ext>
          </a:extLst>
        </xdr:cNvPr>
        <xdr:cNvSpPr txBox="1"/>
      </xdr:nvSpPr>
      <xdr:spPr>
        <a:xfrm>
          <a:off x="2439035" y="96526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42545</xdr:rowOff>
    </xdr:from>
    <xdr:ext cx="401955" cy="255905"/>
    <xdr:sp macro="" textlink="">
      <xdr:nvSpPr>
        <xdr:cNvPr id="196" name="n_3mainValue【橋りょう・トンネル】&#10;有形固定資産減価償却率">
          <a:extLst>
            <a:ext uri="{FF2B5EF4-FFF2-40B4-BE49-F238E27FC236}">
              <a16:creationId xmlns:a16="http://schemas.microsoft.com/office/drawing/2014/main" id="{DB34D6AC-0D8B-477A-9050-23F6787FC2D1}"/>
            </a:ext>
          </a:extLst>
        </xdr:cNvPr>
        <xdr:cNvSpPr txBox="1"/>
      </xdr:nvSpPr>
      <xdr:spPr>
        <a:xfrm>
          <a:off x="1645285" y="96246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23495</xdr:rowOff>
    </xdr:from>
    <xdr:ext cx="401955" cy="259080"/>
    <xdr:sp macro="" textlink="">
      <xdr:nvSpPr>
        <xdr:cNvPr id="197" name="n_4mainValue【橋りょう・トンネル】&#10;有形固定資産減価償却率">
          <a:extLst>
            <a:ext uri="{FF2B5EF4-FFF2-40B4-BE49-F238E27FC236}">
              <a16:creationId xmlns:a16="http://schemas.microsoft.com/office/drawing/2014/main" id="{47C2912A-250B-40E9-8658-F05914F7F705}"/>
            </a:ext>
          </a:extLst>
        </xdr:cNvPr>
        <xdr:cNvSpPr txBox="1"/>
      </xdr:nvSpPr>
      <xdr:spPr>
        <a:xfrm>
          <a:off x="851535" y="96056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D4C6E45-8C44-4F7B-83E6-A77C86E01565}"/>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3F3B46DF-E7E9-4250-BD47-6302B0CEF27D}"/>
            </a:ext>
          </a:extLst>
        </xdr:cNvPr>
        <xdr:cNvSpPr/>
      </xdr:nvSpPr>
      <xdr:spPr>
        <a:xfrm>
          <a:off x="60642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80B3AC11-4F86-451A-A7FA-14DEC3CC4F82}"/>
            </a:ext>
          </a:extLst>
        </xdr:cNvPr>
        <xdr:cNvSpPr/>
      </xdr:nvSpPr>
      <xdr:spPr>
        <a:xfrm>
          <a:off x="60642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6BD3417A-0B85-4397-A20D-2037936C2357}"/>
            </a:ext>
          </a:extLst>
        </xdr:cNvPr>
        <xdr:cNvSpPr/>
      </xdr:nvSpPr>
      <xdr:spPr>
        <a:xfrm>
          <a:off x="69850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9CBBCD4F-560A-4D97-BC41-8B71B3FF31C6}"/>
            </a:ext>
          </a:extLst>
        </xdr:cNvPr>
        <xdr:cNvSpPr/>
      </xdr:nvSpPr>
      <xdr:spPr>
        <a:xfrm>
          <a:off x="69850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81C74F7B-3424-4265-B99E-C1E251AB9634}"/>
            </a:ext>
          </a:extLst>
        </xdr:cNvPr>
        <xdr:cNvSpPr/>
      </xdr:nvSpPr>
      <xdr:spPr>
        <a:xfrm>
          <a:off x="8013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25FE8D49-B8C9-49C0-B873-844DC29EC02B}"/>
            </a:ext>
          </a:extLst>
        </xdr:cNvPr>
        <xdr:cNvSpPr/>
      </xdr:nvSpPr>
      <xdr:spPr>
        <a:xfrm>
          <a:off x="8013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B497931E-3672-41B5-9504-514399674D2A}"/>
            </a:ext>
          </a:extLst>
        </xdr:cNvPr>
        <xdr:cNvSpPr/>
      </xdr:nvSpPr>
      <xdr:spPr>
        <a:xfrm>
          <a:off x="595630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206" name="テキスト ボックス 205">
          <a:extLst>
            <a:ext uri="{FF2B5EF4-FFF2-40B4-BE49-F238E27FC236}">
              <a16:creationId xmlns:a16="http://schemas.microsoft.com/office/drawing/2014/main" id="{7CD9731F-F08A-442B-8FF1-2ED6CF8E48A4}"/>
            </a:ext>
          </a:extLst>
        </xdr:cNvPr>
        <xdr:cNvSpPr txBox="1"/>
      </xdr:nvSpPr>
      <xdr:spPr>
        <a:xfrm>
          <a:off x="5918200" y="862965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7FD15DA4-AA25-4225-BFC9-7A6692B40FBD}"/>
            </a:ext>
          </a:extLst>
        </xdr:cNvPr>
        <xdr:cNvCxnSpPr/>
      </xdr:nvCxnSpPr>
      <xdr:spPr>
        <a:xfrm>
          <a:off x="5956300" y="11017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9C9B9618-7398-43BB-AF29-2C6D552F7729}"/>
            </a:ext>
          </a:extLst>
        </xdr:cNvPr>
        <xdr:cNvCxnSpPr/>
      </xdr:nvCxnSpPr>
      <xdr:spPr>
        <a:xfrm>
          <a:off x="5956300" y="10648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5745" cy="259080"/>
    <xdr:sp macro="" textlink="">
      <xdr:nvSpPr>
        <xdr:cNvPr id="209" name="テキスト ボックス 208">
          <a:extLst>
            <a:ext uri="{FF2B5EF4-FFF2-40B4-BE49-F238E27FC236}">
              <a16:creationId xmlns:a16="http://schemas.microsoft.com/office/drawing/2014/main" id="{79014C64-C9F6-4062-B5B1-278B8D895FD1}"/>
            </a:ext>
          </a:extLst>
        </xdr:cNvPr>
        <xdr:cNvSpPr txBox="1"/>
      </xdr:nvSpPr>
      <xdr:spPr>
        <a:xfrm>
          <a:off x="5726430" y="105130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A8FCD928-0AA0-4179-A2D9-583FF70C4215}"/>
            </a:ext>
          </a:extLst>
        </xdr:cNvPr>
        <xdr:cNvCxnSpPr/>
      </xdr:nvCxnSpPr>
      <xdr:spPr>
        <a:xfrm>
          <a:off x="5956300" y="10280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2455" cy="259080"/>
    <xdr:sp macro="" textlink="">
      <xdr:nvSpPr>
        <xdr:cNvPr id="211" name="テキスト ボックス 210">
          <a:extLst>
            <a:ext uri="{FF2B5EF4-FFF2-40B4-BE49-F238E27FC236}">
              <a16:creationId xmlns:a16="http://schemas.microsoft.com/office/drawing/2014/main" id="{2947789D-6F51-4390-A5D4-9DB0501F10A2}"/>
            </a:ext>
          </a:extLst>
        </xdr:cNvPr>
        <xdr:cNvSpPr txBox="1"/>
      </xdr:nvSpPr>
      <xdr:spPr>
        <a:xfrm>
          <a:off x="5417820" y="1014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D6CF497F-04D1-4FF8-915C-589D2EBE0677}"/>
            </a:ext>
          </a:extLst>
        </xdr:cNvPr>
        <xdr:cNvCxnSpPr/>
      </xdr:nvCxnSpPr>
      <xdr:spPr>
        <a:xfrm>
          <a:off x="5956300" y="9912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2455" cy="255905"/>
    <xdr:sp macro="" textlink="">
      <xdr:nvSpPr>
        <xdr:cNvPr id="213" name="テキスト ボックス 212">
          <a:extLst>
            <a:ext uri="{FF2B5EF4-FFF2-40B4-BE49-F238E27FC236}">
              <a16:creationId xmlns:a16="http://schemas.microsoft.com/office/drawing/2014/main" id="{FB643786-20A2-4D74-8ACE-6AB350283ABB}"/>
            </a:ext>
          </a:extLst>
        </xdr:cNvPr>
        <xdr:cNvSpPr txBox="1"/>
      </xdr:nvSpPr>
      <xdr:spPr>
        <a:xfrm>
          <a:off x="5417820" y="97764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D6E3098C-185F-46A2-AF2C-179571A4A688}"/>
            </a:ext>
          </a:extLst>
        </xdr:cNvPr>
        <xdr:cNvCxnSpPr/>
      </xdr:nvCxnSpPr>
      <xdr:spPr>
        <a:xfrm>
          <a:off x="5956300" y="955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2455" cy="259080"/>
    <xdr:sp macro="" textlink="">
      <xdr:nvSpPr>
        <xdr:cNvPr id="215" name="テキスト ボックス 214">
          <a:extLst>
            <a:ext uri="{FF2B5EF4-FFF2-40B4-BE49-F238E27FC236}">
              <a16:creationId xmlns:a16="http://schemas.microsoft.com/office/drawing/2014/main" id="{CAE49FEF-BE62-475F-B048-3167C07C1707}"/>
            </a:ext>
          </a:extLst>
        </xdr:cNvPr>
        <xdr:cNvSpPr txBox="1"/>
      </xdr:nvSpPr>
      <xdr:spPr>
        <a:xfrm>
          <a:off x="5417820" y="94145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A4F40C22-CD44-4C2B-92E1-DDB05078B6D8}"/>
            </a:ext>
          </a:extLst>
        </xdr:cNvPr>
        <xdr:cNvCxnSpPr/>
      </xdr:nvCxnSpPr>
      <xdr:spPr>
        <a:xfrm>
          <a:off x="5956300" y="918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2625" cy="259080"/>
    <xdr:sp macro="" textlink="">
      <xdr:nvSpPr>
        <xdr:cNvPr id="217" name="テキスト ボックス 216">
          <a:extLst>
            <a:ext uri="{FF2B5EF4-FFF2-40B4-BE49-F238E27FC236}">
              <a16:creationId xmlns:a16="http://schemas.microsoft.com/office/drawing/2014/main" id="{3280844F-AEED-44DA-B782-CB0A07F1E9D3}"/>
            </a:ext>
          </a:extLst>
        </xdr:cNvPr>
        <xdr:cNvSpPr txBox="1"/>
      </xdr:nvSpPr>
      <xdr:spPr>
        <a:xfrm>
          <a:off x="5327650" y="904621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806BC1EB-3DDC-45DF-995D-03CBEF3E54DC}"/>
            </a:ext>
          </a:extLst>
        </xdr:cNvPr>
        <xdr:cNvCxnSpPr/>
      </xdr:nvCxnSpPr>
      <xdr:spPr>
        <a:xfrm>
          <a:off x="5956300" y="881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2625" cy="255905"/>
    <xdr:sp macro="" textlink="">
      <xdr:nvSpPr>
        <xdr:cNvPr id="219" name="テキスト ボックス 218">
          <a:extLst>
            <a:ext uri="{FF2B5EF4-FFF2-40B4-BE49-F238E27FC236}">
              <a16:creationId xmlns:a16="http://schemas.microsoft.com/office/drawing/2014/main" id="{4EBE5B20-2BBD-4853-85BC-CED52F11823D}"/>
            </a:ext>
          </a:extLst>
        </xdr:cNvPr>
        <xdr:cNvSpPr txBox="1"/>
      </xdr:nvSpPr>
      <xdr:spPr>
        <a:xfrm>
          <a:off x="5327650" y="867791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49CE671A-B7B0-48B5-8510-604BA7DC74C8}"/>
            </a:ext>
          </a:extLst>
        </xdr:cNvPr>
        <xdr:cNvSpPr/>
      </xdr:nvSpPr>
      <xdr:spPr>
        <a:xfrm>
          <a:off x="595630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127635</xdr:rowOff>
    </xdr:from>
    <xdr:to>
      <xdr:col>54</xdr:col>
      <xdr:colOff>189865</xdr:colOff>
      <xdr:row>64</xdr:row>
      <xdr:rowOff>69215</xdr:rowOff>
    </xdr:to>
    <xdr:cxnSp macro="">
      <xdr:nvCxnSpPr>
        <xdr:cNvPr id="221" name="直線コネクタ 220">
          <a:extLst>
            <a:ext uri="{FF2B5EF4-FFF2-40B4-BE49-F238E27FC236}">
              <a16:creationId xmlns:a16="http://schemas.microsoft.com/office/drawing/2014/main" id="{4CD05FA5-97D2-45CA-9DF8-0AB3C49870B8}"/>
            </a:ext>
          </a:extLst>
        </xdr:cNvPr>
        <xdr:cNvCxnSpPr/>
      </xdr:nvCxnSpPr>
      <xdr:spPr>
        <a:xfrm flipV="1">
          <a:off x="9429115" y="9214485"/>
          <a:ext cx="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73025</xdr:rowOff>
    </xdr:from>
    <xdr:ext cx="469900" cy="259080"/>
    <xdr:sp macro="" textlink="">
      <xdr:nvSpPr>
        <xdr:cNvPr id="222" name="【橋りょう・トンネル】&#10;一人当たり有形固定資産（償却資産）額最小値テキスト">
          <a:extLst>
            <a:ext uri="{FF2B5EF4-FFF2-40B4-BE49-F238E27FC236}">
              <a16:creationId xmlns:a16="http://schemas.microsoft.com/office/drawing/2014/main" id="{7A970945-9600-4C17-9AB5-C01B382A7BF8}"/>
            </a:ext>
          </a:extLst>
        </xdr:cNvPr>
        <xdr:cNvSpPr txBox="1"/>
      </xdr:nvSpPr>
      <xdr:spPr>
        <a:xfrm>
          <a:off x="9467850" y="10645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5,364</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69215</xdr:rowOff>
    </xdr:from>
    <xdr:to>
      <xdr:col>55</xdr:col>
      <xdr:colOff>88900</xdr:colOff>
      <xdr:row>64</xdr:row>
      <xdr:rowOff>69215</xdr:rowOff>
    </xdr:to>
    <xdr:cxnSp macro="">
      <xdr:nvCxnSpPr>
        <xdr:cNvPr id="223" name="直線コネクタ 222">
          <a:extLst>
            <a:ext uri="{FF2B5EF4-FFF2-40B4-BE49-F238E27FC236}">
              <a16:creationId xmlns:a16="http://schemas.microsoft.com/office/drawing/2014/main" id="{60B8835B-B219-426A-AB2A-D01A15A4266A}"/>
            </a:ext>
          </a:extLst>
        </xdr:cNvPr>
        <xdr:cNvCxnSpPr/>
      </xdr:nvCxnSpPr>
      <xdr:spPr>
        <a:xfrm>
          <a:off x="9359900" y="10641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74930</xdr:rowOff>
    </xdr:from>
    <xdr:ext cx="690245" cy="255905"/>
    <xdr:sp macro="" textlink="">
      <xdr:nvSpPr>
        <xdr:cNvPr id="224" name="【橋りょう・トンネル】&#10;一人当たり有形固定資産（償却資産）額最大値テキスト">
          <a:extLst>
            <a:ext uri="{FF2B5EF4-FFF2-40B4-BE49-F238E27FC236}">
              <a16:creationId xmlns:a16="http://schemas.microsoft.com/office/drawing/2014/main" id="{50B6389A-26B2-4E03-B06D-3694B2E50DBA}"/>
            </a:ext>
          </a:extLst>
        </xdr:cNvPr>
        <xdr:cNvSpPr txBox="1"/>
      </xdr:nvSpPr>
      <xdr:spPr>
        <a:xfrm>
          <a:off x="9467850" y="899668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1,174,422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127635</xdr:rowOff>
    </xdr:from>
    <xdr:to>
      <xdr:col>55</xdr:col>
      <xdr:colOff>88900</xdr:colOff>
      <xdr:row>55</xdr:row>
      <xdr:rowOff>127635</xdr:rowOff>
    </xdr:to>
    <xdr:cxnSp macro="">
      <xdr:nvCxnSpPr>
        <xdr:cNvPr id="225" name="直線コネクタ 224">
          <a:extLst>
            <a:ext uri="{FF2B5EF4-FFF2-40B4-BE49-F238E27FC236}">
              <a16:creationId xmlns:a16="http://schemas.microsoft.com/office/drawing/2014/main" id="{6850CEAA-74B7-4D2A-819D-DAF97704F53B}"/>
            </a:ext>
          </a:extLst>
        </xdr:cNvPr>
        <xdr:cNvCxnSpPr/>
      </xdr:nvCxnSpPr>
      <xdr:spPr>
        <a:xfrm>
          <a:off x="9359900" y="9214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50800</xdr:rowOff>
    </xdr:from>
    <xdr:ext cx="598805" cy="259080"/>
    <xdr:sp macro="" textlink="">
      <xdr:nvSpPr>
        <xdr:cNvPr id="226" name="【橋りょう・トンネル】&#10;一人当たり有形固定資産（償却資産）額平均値テキスト">
          <a:extLst>
            <a:ext uri="{FF2B5EF4-FFF2-40B4-BE49-F238E27FC236}">
              <a16:creationId xmlns:a16="http://schemas.microsoft.com/office/drawing/2014/main" id="{892D3BEE-831E-4DB5-866F-99A37894BBB2}"/>
            </a:ext>
          </a:extLst>
        </xdr:cNvPr>
        <xdr:cNvSpPr txBox="1"/>
      </xdr:nvSpPr>
      <xdr:spPr>
        <a:xfrm>
          <a:off x="9467850" y="101282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368,247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72390</xdr:rowOff>
    </xdr:from>
    <xdr:to>
      <xdr:col>55</xdr:col>
      <xdr:colOff>50800</xdr:colOff>
      <xdr:row>62</xdr:row>
      <xdr:rowOff>2540</xdr:rowOff>
    </xdr:to>
    <xdr:sp macro="" textlink="">
      <xdr:nvSpPr>
        <xdr:cNvPr id="227" name="フローチャート: 判断 226">
          <a:extLst>
            <a:ext uri="{FF2B5EF4-FFF2-40B4-BE49-F238E27FC236}">
              <a16:creationId xmlns:a16="http://schemas.microsoft.com/office/drawing/2014/main" id="{1C5267AF-EAC9-4E66-97A2-ED0F7E8A017B}"/>
            </a:ext>
          </a:extLst>
        </xdr:cNvPr>
        <xdr:cNvSpPr/>
      </xdr:nvSpPr>
      <xdr:spPr>
        <a:xfrm>
          <a:off x="9398000" y="10149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53340</xdr:rowOff>
    </xdr:from>
    <xdr:to>
      <xdr:col>50</xdr:col>
      <xdr:colOff>165100</xdr:colOff>
      <xdr:row>61</xdr:row>
      <xdr:rowOff>154940</xdr:rowOff>
    </xdr:to>
    <xdr:sp macro="" textlink="">
      <xdr:nvSpPr>
        <xdr:cNvPr id="228" name="フローチャート: 判断 227">
          <a:extLst>
            <a:ext uri="{FF2B5EF4-FFF2-40B4-BE49-F238E27FC236}">
              <a16:creationId xmlns:a16="http://schemas.microsoft.com/office/drawing/2014/main" id="{B4FA874A-ACE7-4121-ACBA-665C0919FEF3}"/>
            </a:ext>
          </a:extLst>
        </xdr:cNvPr>
        <xdr:cNvSpPr/>
      </xdr:nvSpPr>
      <xdr:spPr>
        <a:xfrm>
          <a:off x="8636000" y="1013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77470</xdr:rowOff>
    </xdr:from>
    <xdr:to>
      <xdr:col>46</xdr:col>
      <xdr:colOff>38100</xdr:colOff>
      <xdr:row>62</xdr:row>
      <xdr:rowOff>7620</xdr:rowOff>
    </xdr:to>
    <xdr:sp macro="" textlink="">
      <xdr:nvSpPr>
        <xdr:cNvPr id="229" name="フローチャート: 判断 228">
          <a:extLst>
            <a:ext uri="{FF2B5EF4-FFF2-40B4-BE49-F238E27FC236}">
              <a16:creationId xmlns:a16="http://schemas.microsoft.com/office/drawing/2014/main" id="{11C4A1AD-0144-4CF1-9767-CF888A6680B9}"/>
            </a:ext>
          </a:extLst>
        </xdr:cNvPr>
        <xdr:cNvSpPr/>
      </xdr:nvSpPr>
      <xdr:spPr>
        <a:xfrm>
          <a:off x="7842250" y="10154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76835</xdr:rowOff>
    </xdr:from>
    <xdr:to>
      <xdr:col>41</xdr:col>
      <xdr:colOff>101600</xdr:colOff>
      <xdr:row>62</xdr:row>
      <xdr:rowOff>6985</xdr:rowOff>
    </xdr:to>
    <xdr:sp macro="" textlink="">
      <xdr:nvSpPr>
        <xdr:cNvPr id="230" name="フローチャート: 判断 229">
          <a:extLst>
            <a:ext uri="{FF2B5EF4-FFF2-40B4-BE49-F238E27FC236}">
              <a16:creationId xmlns:a16="http://schemas.microsoft.com/office/drawing/2014/main" id="{DCF8EB13-10AA-4B83-AD16-51FC5F34E6F6}"/>
            </a:ext>
          </a:extLst>
        </xdr:cNvPr>
        <xdr:cNvSpPr/>
      </xdr:nvSpPr>
      <xdr:spPr>
        <a:xfrm>
          <a:off x="7029450" y="101542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79375</xdr:rowOff>
    </xdr:from>
    <xdr:to>
      <xdr:col>36</xdr:col>
      <xdr:colOff>165100</xdr:colOff>
      <xdr:row>62</xdr:row>
      <xdr:rowOff>9525</xdr:rowOff>
    </xdr:to>
    <xdr:sp macro="" textlink="">
      <xdr:nvSpPr>
        <xdr:cNvPr id="231" name="フローチャート: 判断 230">
          <a:extLst>
            <a:ext uri="{FF2B5EF4-FFF2-40B4-BE49-F238E27FC236}">
              <a16:creationId xmlns:a16="http://schemas.microsoft.com/office/drawing/2014/main" id="{551421BD-15A0-42C1-AF10-BFC77F2AF649}"/>
            </a:ext>
          </a:extLst>
        </xdr:cNvPr>
        <xdr:cNvSpPr/>
      </xdr:nvSpPr>
      <xdr:spPr>
        <a:xfrm>
          <a:off x="6235700" y="10156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32" name="テキスト ボックス 231">
          <a:extLst>
            <a:ext uri="{FF2B5EF4-FFF2-40B4-BE49-F238E27FC236}">
              <a16:creationId xmlns:a16="http://schemas.microsoft.com/office/drawing/2014/main" id="{0358FE85-46EB-4325-97A6-6C7DC89A03F7}"/>
            </a:ext>
          </a:extLst>
        </xdr:cNvPr>
        <xdr:cNvSpPr txBox="1"/>
      </xdr:nvSpPr>
      <xdr:spPr>
        <a:xfrm>
          <a:off x="92583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33" name="テキスト ボックス 232">
          <a:extLst>
            <a:ext uri="{FF2B5EF4-FFF2-40B4-BE49-F238E27FC236}">
              <a16:creationId xmlns:a16="http://schemas.microsoft.com/office/drawing/2014/main" id="{60D39144-6D1E-4552-8CE2-9BB4D2F15DA6}"/>
            </a:ext>
          </a:extLst>
        </xdr:cNvPr>
        <xdr:cNvSpPr txBox="1"/>
      </xdr:nvSpPr>
      <xdr:spPr>
        <a:xfrm>
          <a:off x="85153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34" name="テキスト ボックス 233">
          <a:extLst>
            <a:ext uri="{FF2B5EF4-FFF2-40B4-BE49-F238E27FC236}">
              <a16:creationId xmlns:a16="http://schemas.microsoft.com/office/drawing/2014/main" id="{9EF48EE1-6D2B-45E0-847B-AAE1C732B8AE}"/>
            </a:ext>
          </a:extLst>
        </xdr:cNvPr>
        <xdr:cNvSpPr txBox="1"/>
      </xdr:nvSpPr>
      <xdr:spPr>
        <a:xfrm>
          <a:off x="77152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35" name="テキスト ボックス 234">
          <a:extLst>
            <a:ext uri="{FF2B5EF4-FFF2-40B4-BE49-F238E27FC236}">
              <a16:creationId xmlns:a16="http://schemas.microsoft.com/office/drawing/2014/main" id="{2E75DD69-5F30-4620-BF16-F05DAAA0FCD2}"/>
            </a:ext>
          </a:extLst>
        </xdr:cNvPr>
        <xdr:cNvSpPr txBox="1"/>
      </xdr:nvSpPr>
      <xdr:spPr>
        <a:xfrm>
          <a:off x="69088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36" name="テキスト ボックス 235">
          <a:extLst>
            <a:ext uri="{FF2B5EF4-FFF2-40B4-BE49-F238E27FC236}">
              <a16:creationId xmlns:a16="http://schemas.microsoft.com/office/drawing/2014/main" id="{36CA4EC3-55D3-4D13-ADAD-5B109D5AE15A}"/>
            </a:ext>
          </a:extLst>
        </xdr:cNvPr>
        <xdr:cNvSpPr txBox="1"/>
      </xdr:nvSpPr>
      <xdr:spPr>
        <a:xfrm>
          <a:off x="61150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50</xdr:col>
      <xdr:colOff>63500</xdr:colOff>
      <xdr:row>56</xdr:row>
      <xdr:rowOff>142240</xdr:rowOff>
    </xdr:from>
    <xdr:to>
      <xdr:col>50</xdr:col>
      <xdr:colOff>165100</xdr:colOff>
      <xdr:row>57</xdr:row>
      <xdr:rowOff>72390</xdr:rowOff>
    </xdr:to>
    <xdr:sp macro="" textlink="">
      <xdr:nvSpPr>
        <xdr:cNvPr id="237" name="楕円 236">
          <a:extLst>
            <a:ext uri="{FF2B5EF4-FFF2-40B4-BE49-F238E27FC236}">
              <a16:creationId xmlns:a16="http://schemas.microsoft.com/office/drawing/2014/main" id="{1265B6EB-F6B7-4221-ABFF-C0308369D975}"/>
            </a:ext>
          </a:extLst>
        </xdr:cNvPr>
        <xdr:cNvSpPr/>
      </xdr:nvSpPr>
      <xdr:spPr>
        <a:xfrm>
          <a:off x="8636000" y="9394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170180</xdr:rowOff>
    </xdr:from>
    <xdr:to>
      <xdr:col>46</xdr:col>
      <xdr:colOff>38100</xdr:colOff>
      <xdr:row>57</xdr:row>
      <xdr:rowOff>100330</xdr:rowOff>
    </xdr:to>
    <xdr:sp macro="" textlink="">
      <xdr:nvSpPr>
        <xdr:cNvPr id="238" name="楕円 237">
          <a:extLst>
            <a:ext uri="{FF2B5EF4-FFF2-40B4-BE49-F238E27FC236}">
              <a16:creationId xmlns:a16="http://schemas.microsoft.com/office/drawing/2014/main" id="{B98BDF69-182C-4F70-B442-EF76371A734B}"/>
            </a:ext>
          </a:extLst>
        </xdr:cNvPr>
        <xdr:cNvSpPr/>
      </xdr:nvSpPr>
      <xdr:spPr>
        <a:xfrm>
          <a:off x="7842250" y="9415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21590</xdr:rowOff>
    </xdr:from>
    <xdr:to>
      <xdr:col>50</xdr:col>
      <xdr:colOff>114300</xdr:colOff>
      <xdr:row>57</xdr:row>
      <xdr:rowOff>49530</xdr:rowOff>
    </xdr:to>
    <xdr:cxnSp macro="">
      <xdr:nvCxnSpPr>
        <xdr:cNvPr id="239" name="直線コネクタ 238">
          <a:extLst>
            <a:ext uri="{FF2B5EF4-FFF2-40B4-BE49-F238E27FC236}">
              <a16:creationId xmlns:a16="http://schemas.microsoft.com/office/drawing/2014/main" id="{81B261D0-A8B5-42CF-8E6C-CF5D0594571C}"/>
            </a:ext>
          </a:extLst>
        </xdr:cNvPr>
        <xdr:cNvCxnSpPr/>
      </xdr:nvCxnSpPr>
      <xdr:spPr>
        <a:xfrm flipV="1">
          <a:off x="7886700" y="9438640"/>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24765</xdr:rowOff>
    </xdr:from>
    <xdr:to>
      <xdr:col>41</xdr:col>
      <xdr:colOff>101600</xdr:colOff>
      <xdr:row>57</xdr:row>
      <xdr:rowOff>126365</xdr:rowOff>
    </xdr:to>
    <xdr:sp macro="" textlink="">
      <xdr:nvSpPr>
        <xdr:cNvPr id="240" name="楕円 239">
          <a:extLst>
            <a:ext uri="{FF2B5EF4-FFF2-40B4-BE49-F238E27FC236}">
              <a16:creationId xmlns:a16="http://schemas.microsoft.com/office/drawing/2014/main" id="{86CD6162-B346-4CEE-9955-0BFD27354A34}"/>
            </a:ext>
          </a:extLst>
        </xdr:cNvPr>
        <xdr:cNvSpPr/>
      </xdr:nvSpPr>
      <xdr:spPr>
        <a:xfrm>
          <a:off x="702945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49530</xdr:rowOff>
    </xdr:from>
    <xdr:to>
      <xdr:col>45</xdr:col>
      <xdr:colOff>177800</xdr:colOff>
      <xdr:row>57</xdr:row>
      <xdr:rowOff>75565</xdr:rowOff>
    </xdr:to>
    <xdr:cxnSp macro="">
      <xdr:nvCxnSpPr>
        <xdr:cNvPr id="241" name="直線コネクタ 240">
          <a:extLst>
            <a:ext uri="{FF2B5EF4-FFF2-40B4-BE49-F238E27FC236}">
              <a16:creationId xmlns:a16="http://schemas.microsoft.com/office/drawing/2014/main" id="{975B5D07-399F-46BE-97EA-370182CF8AB0}"/>
            </a:ext>
          </a:extLst>
        </xdr:cNvPr>
        <xdr:cNvCxnSpPr/>
      </xdr:nvCxnSpPr>
      <xdr:spPr>
        <a:xfrm flipV="1">
          <a:off x="7080250" y="9466580"/>
          <a:ext cx="8064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65405</xdr:rowOff>
    </xdr:from>
    <xdr:to>
      <xdr:col>36</xdr:col>
      <xdr:colOff>165100</xdr:colOff>
      <xdr:row>57</xdr:row>
      <xdr:rowOff>167005</xdr:rowOff>
    </xdr:to>
    <xdr:sp macro="" textlink="">
      <xdr:nvSpPr>
        <xdr:cNvPr id="242" name="楕円 241">
          <a:extLst>
            <a:ext uri="{FF2B5EF4-FFF2-40B4-BE49-F238E27FC236}">
              <a16:creationId xmlns:a16="http://schemas.microsoft.com/office/drawing/2014/main" id="{BFEBD2A0-B932-4D22-B50F-CEB877A5B850}"/>
            </a:ext>
          </a:extLst>
        </xdr:cNvPr>
        <xdr:cNvSpPr/>
      </xdr:nvSpPr>
      <xdr:spPr>
        <a:xfrm>
          <a:off x="6235700" y="94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75565</xdr:rowOff>
    </xdr:from>
    <xdr:to>
      <xdr:col>41</xdr:col>
      <xdr:colOff>50800</xdr:colOff>
      <xdr:row>57</xdr:row>
      <xdr:rowOff>116205</xdr:rowOff>
    </xdr:to>
    <xdr:cxnSp macro="">
      <xdr:nvCxnSpPr>
        <xdr:cNvPr id="243" name="直線コネクタ 242">
          <a:extLst>
            <a:ext uri="{FF2B5EF4-FFF2-40B4-BE49-F238E27FC236}">
              <a16:creationId xmlns:a16="http://schemas.microsoft.com/office/drawing/2014/main" id="{207549CE-D63E-4577-BFE8-94C3B109CFDC}"/>
            </a:ext>
          </a:extLst>
        </xdr:cNvPr>
        <xdr:cNvCxnSpPr/>
      </xdr:nvCxnSpPr>
      <xdr:spPr>
        <a:xfrm flipV="1">
          <a:off x="6286500" y="9492615"/>
          <a:ext cx="7937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146050</xdr:rowOff>
    </xdr:from>
    <xdr:ext cx="595630" cy="255905"/>
    <xdr:sp macro="" textlink="">
      <xdr:nvSpPr>
        <xdr:cNvPr id="244" name="n_1aveValue【橋りょう・トンネル】&#10;一人当たり有形固定資産（償却資産）額">
          <a:extLst>
            <a:ext uri="{FF2B5EF4-FFF2-40B4-BE49-F238E27FC236}">
              <a16:creationId xmlns:a16="http://schemas.microsoft.com/office/drawing/2014/main" id="{33D9F7FA-B0E4-46A0-9391-E63BC9A387C9}"/>
            </a:ext>
          </a:extLst>
        </xdr:cNvPr>
        <xdr:cNvSpPr txBox="1"/>
      </xdr:nvSpPr>
      <xdr:spPr>
        <a:xfrm>
          <a:off x="8399780" y="102235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383,131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170180</xdr:rowOff>
    </xdr:from>
    <xdr:ext cx="595630" cy="259080"/>
    <xdr:sp macro="" textlink="">
      <xdr:nvSpPr>
        <xdr:cNvPr id="245" name="n_2aveValue【橋りょう・トンネル】&#10;一人当たり有形固定資産（償却資産）額">
          <a:extLst>
            <a:ext uri="{FF2B5EF4-FFF2-40B4-BE49-F238E27FC236}">
              <a16:creationId xmlns:a16="http://schemas.microsoft.com/office/drawing/2014/main" id="{766081D3-6BDE-4872-837A-F18839169570}"/>
            </a:ext>
          </a:extLst>
        </xdr:cNvPr>
        <xdr:cNvSpPr txBox="1"/>
      </xdr:nvSpPr>
      <xdr:spPr>
        <a:xfrm>
          <a:off x="7612380" y="1024128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169545</xdr:rowOff>
    </xdr:from>
    <xdr:ext cx="595630" cy="255905"/>
    <xdr:sp macro="" textlink="">
      <xdr:nvSpPr>
        <xdr:cNvPr id="246" name="n_3aveValue【橋りょう・トンネル】&#10;一人当たり有形固定資産（償却資産）額">
          <a:extLst>
            <a:ext uri="{FF2B5EF4-FFF2-40B4-BE49-F238E27FC236}">
              <a16:creationId xmlns:a16="http://schemas.microsoft.com/office/drawing/2014/main" id="{84B4E0E8-6695-493E-91B1-3C3BA081FE59}"/>
            </a:ext>
          </a:extLst>
        </xdr:cNvPr>
        <xdr:cNvSpPr txBox="1"/>
      </xdr:nvSpPr>
      <xdr:spPr>
        <a:xfrm>
          <a:off x="6818630" y="1024064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635</xdr:rowOff>
    </xdr:from>
    <xdr:ext cx="595630" cy="259080"/>
    <xdr:sp macro="" textlink="">
      <xdr:nvSpPr>
        <xdr:cNvPr id="247" name="n_4aveValue【橋りょう・トンネル】&#10;一人当たり有形固定資産（償却資産）額">
          <a:extLst>
            <a:ext uri="{FF2B5EF4-FFF2-40B4-BE49-F238E27FC236}">
              <a16:creationId xmlns:a16="http://schemas.microsoft.com/office/drawing/2014/main" id="{642A83FF-A0BB-4E8F-98A6-6E0205D8F042}"/>
            </a:ext>
          </a:extLst>
        </xdr:cNvPr>
        <xdr:cNvSpPr txBox="1"/>
      </xdr:nvSpPr>
      <xdr:spPr>
        <a:xfrm>
          <a:off x="6005830" y="102431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362,391</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55</xdr:row>
      <xdr:rowOff>88900</xdr:rowOff>
    </xdr:from>
    <xdr:ext cx="595630" cy="255905"/>
    <xdr:sp macro="" textlink="">
      <xdr:nvSpPr>
        <xdr:cNvPr id="248" name="n_1mainValue【橋りょう・トンネル】&#10;一人当たり有形固定資産（償却資産）額">
          <a:extLst>
            <a:ext uri="{FF2B5EF4-FFF2-40B4-BE49-F238E27FC236}">
              <a16:creationId xmlns:a16="http://schemas.microsoft.com/office/drawing/2014/main" id="{862041C9-0CFA-4DC2-9231-1902A1DDEC63}"/>
            </a:ext>
          </a:extLst>
        </xdr:cNvPr>
        <xdr:cNvSpPr txBox="1"/>
      </xdr:nvSpPr>
      <xdr:spPr>
        <a:xfrm>
          <a:off x="8399780" y="91757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988,128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55</xdr:row>
      <xdr:rowOff>116840</xdr:rowOff>
    </xdr:from>
    <xdr:ext cx="595630" cy="259080"/>
    <xdr:sp macro="" textlink="">
      <xdr:nvSpPr>
        <xdr:cNvPr id="249" name="n_2mainValue【橋りょう・トンネル】&#10;一人当たり有形固定資産（償却資産）額">
          <a:extLst>
            <a:ext uri="{FF2B5EF4-FFF2-40B4-BE49-F238E27FC236}">
              <a16:creationId xmlns:a16="http://schemas.microsoft.com/office/drawing/2014/main" id="{B56A6880-E97A-43DC-A0BB-431AA7B644A0}"/>
            </a:ext>
          </a:extLst>
        </xdr:cNvPr>
        <xdr:cNvSpPr txBox="1"/>
      </xdr:nvSpPr>
      <xdr:spPr>
        <a:xfrm>
          <a:off x="7612380" y="92036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966,071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55</xdr:row>
      <xdr:rowOff>143510</xdr:rowOff>
    </xdr:from>
    <xdr:ext cx="595630" cy="255905"/>
    <xdr:sp macro="" textlink="">
      <xdr:nvSpPr>
        <xdr:cNvPr id="250" name="n_3mainValue【橋りょう・トンネル】&#10;一人当たり有形固定資産（償却資産）額">
          <a:extLst>
            <a:ext uri="{FF2B5EF4-FFF2-40B4-BE49-F238E27FC236}">
              <a16:creationId xmlns:a16="http://schemas.microsoft.com/office/drawing/2014/main" id="{755CF4C4-A39F-4D20-B1E9-BFB61E397C23}"/>
            </a:ext>
          </a:extLst>
        </xdr:cNvPr>
        <xdr:cNvSpPr txBox="1"/>
      </xdr:nvSpPr>
      <xdr:spPr>
        <a:xfrm>
          <a:off x="6818630" y="92303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945,301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56</xdr:row>
      <xdr:rowOff>12065</xdr:rowOff>
    </xdr:from>
    <xdr:ext cx="595630" cy="259080"/>
    <xdr:sp macro="" textlink="">
      <xdr:nvSpPr>
        <xdr:cNvPr id="251" name="n_4mainValue【橋りょう・トンネル】&#10;一人当たり有形固定資産（償却資産）額">
          <a:extLst>
            <a:ext uri="{FF2B5EF4-FFF2-40B4-BE49-F238E27FC236}">
              <a16:creationId xmlns:a16="http://schemas.microsoft.com/office/drawing/2014/main" id="{1FD0DC0D-A895-4E56-85F8-9BEAF741A394}"/>
            </a:ext>
          </a:extLst>
        </xdr:cNvPr>
        <xdr:cNvSpPr txBox="1"/>
      </xdr:nvSpPr>
      <xdr:spPr>
        <a:xfrm>
          <a:off x="6005830" y="92640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913,520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F4C4B56F-0E90-4F65-8577-6C00992EB57A}"/>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67EBB558-A081-4F1C-BA34-F3BB73D5C527}"/>
            </a:ext>
          </a:extLst>
        </xdr:cNvPr>
        <xdr:cNvSpPr/>
      </xdr:nvSpPr>
      <xdr:spPr>
        <a:xfrm>
          <a:off x="8128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4EABE0E6-6DC9-4653-82BD-0BCFC70FD018}"/>
            </a:ext>
          </a:extLst>
        </xdr:cNvPr>
        <xdr:cNvSpPr/>
      </xdr:nvSpPr>
      <xdr:spPr>
        <a:xfrm>
          <a:off x="8128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C681F231-1327-4C88-8DC7-FE43DC949CD1}"/>
            </a:ext>
          </a:extLst>
        </xdr:cNvPr>
        <xdr:cNvSpPr/>
      </xdr:nvSpPr>
      <xdr:spPr>
        <a:xfrm>
          <a:off x="17145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F6613463-7119-40DA-B6E5-C9ABD948AF16}"/>
            </a:ext>
          </a:extLst>
        </xdr:cNvPr>
        <xdr:cNvSpPr/>
      </xdr:nvSpPr>
      <xdr:spPr>
        <a:xfrm>
          <a:off x="17145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27B887AD-6732-4D2D-B070-88C0AFDFAEB9}"/>
            </a:ext>
          </a:extLst>
        </xdr:cNvPr>
        <xdr:cNvSpPr/>
      </xdr:nvSpPr>
      <xdr:spPr>
        <a:xfrm>
          <a:off x="2743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A1D68DFF-CD9D-4F7F-BF94-B371C6A54053}"/>
            </a:ext>
          </a:extLst>
        </xdr:cNvPr>
        <xdr:cNvSpPr/>
      </xdr:nvSpPr>
      <xdr:spPr>
        <a:xfrm>
          <a:off x="2743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E8A7F154-5482-41A6-A97A-69E3DBF7BA85}"/>
            </a:ext>
          </a:extLst>
        </xdr:cNvPr>
        <xdr:cNvSpPr/>
      </xdr:nvSpPr>
      <xdr:spPr>
        <a:xfrm>
          <a:off x="6858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275" cy="222250"/>
    <xdr:sp macro="" textlink="">
      <xdr:nvSpPr>
        <xdr:cNvPr id="260" name="テキスト ボックス 259">
          <a:extLst>
            <a:ext uri="{FF2B5EF4-FFF2-40B4-BE49-F238E27FC236}">
              <a16:creationId xmlns:a16="http://schemas.microsoft.com/office/drawing/2014/main" id="{756676DB-49E0-48F2-A35D-9E7AE0D0FD16}"/>
            </a:ext>
          </a:extLst>
        </xdr:cNvPr>
        <xdr:cNvSpPr txBox="1"/>
      </xdr:nvSpPr>
      <xdr:spPr>
        <a:xfrm>
          <a:off x="666750" y="1229995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D3DDF11E-9C1C-4145-A97C-1E976599413C}"/>
            </a:ext>
          </a:extLst>
        </xdr:cNvPr>
        <xdr:cNvCxnSpPr/>
      </xdr:nvCxnSpPr>
      <xdr:spPr>
        <a:xfrm>
          <a:off x="6858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185" cy="259080"/>
    <xdr:sp macro="" textlink="">
      <xdr:nvSpPr>
        <xdr:cNvPr id="262" name="テキスト ボックス 261">
          <a:extLst>
            <a:ext uri="{FF2B5EF4-FFF2-40B4-BE49-F238E27FC236}">
              <a16:creationId xmlns:a16="http://schemas.microsoft.com/office/drawing/2014/main" id="{922B2F23-110B-4E16-B1B3-AC95B7357373}"/>
            </a:ext>
          </a:extLst>
        </xdr:cNvPr>
        <xdr:cNvSpPr txBox="1"/>
      </xdr:nvSpPr>
      <xdr:spPr>
        <a:xfrm>
          <a:off x="275590" y="145453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8B031051-97E7-4977-8372-0E060C331402}"/>
            </a:ext>
          </a:extLst>
        </xdr:cNvPr>
        <xdr:cNvCxnSpPr/>
      </xdr:nvCxnSpPr>
      <xdr:spPr>
        <a:xfrm>
          <a:off x="685800" y="14319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185" cy="255905"/>
    <xdr:sp macro="" textlink="">
      <xdr:nvSpPr>
        <xdr:cNvPr id="264" name="テキスト ボックス 263">
          <a:extLst>
            <a:ext uri="{FF2B5EF4-FFF2-40B4-BE49-F238E27FC236}">
              <a16:creationId xmlns:a16="http://schemas.microsoft.com/office/drawing/2014/main" id="{0B1B441B-E340-4D3D-88BB-33CEABB3BFD6}"/>
            </a:ext>
          </a:extLst>
        </xdr:cNvPr>
        <xdr:cNvSpPr txBox="1"/>
      </xdr:nvSpPr>
      <xdr:spPr>
        <a:xfrm>
          <a:off x="275590" y="14183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3B3B269A-69AD-4683-9BD7-8ABF8EC69025}"/>
            </a:ext>
          </a:extLst>
        </xdr:cNvPr>
        <xdr:cNvCxnSpPr/>
      </xdr:nvCxnSpPr>
      <xdr:spPr>
        <a:xfrm>
          <a:off x="685800" y="13950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6" name="テキスト ボックス 265">
          <a:extLst>
            <a:ext uri="{FF2B5EF4-FFF2-40B4-BE49-F238E27FC236}">
              <a16:creationId xmlns:a16="http://schemas.microsoft.com/office/drawing/2014/main" id="{6CFFA9AF-CB4C-4BE7-840E-D30A6578F631}"/>
            </a:ext>
          </a:extLst>
        </xdr:cNvPr>
        <xdr:cNvSpPr txBox="1"/>
      </xdr:nvSpPr>
      <xdr:spPr>
        <a:xfrm>
          <a:off x="339725" y="13815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B1EEEFAF-AA0C-44DF-B60D-0A485AAE60B0}"/>
            </a:ext>
          </a:extLst>
        </xdr:cNvPr>
        <xdr:cNvCxnSpPr/>
      </xdr:nvCxnSpPr>
      <xdr:spPr>
        <a:xfrm>
          <a:off x="685800" y="13582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8" name="テキスト ボックス 267">
          <a:extLst>
            <a:ext uri="{FF2B5EF4-FFF2-40B4-BE49-F238E27FC236}">
              <a16:creationId xmlns:a16="http://schemas.microsoft.com/office/drawing/2014/main" id="{CC1C1551-2EF0-4BDD-A489-6F62323BC77C}"/>
            </a:ext>
          </a:extLst>
        </xdr:cNvPr>
        <xdr:cNvSpPr txBox="1"/>
      </xdr:nvSpPr>
      <xdr:spPr>
        <a:xfrm>
          <a:off x="339725" y="1344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B1A07CE4-B8CA-47A5-84D9-00E140E97387}"/>
            </a:ext>
          </a:extLst>
        </xdr:cNvPr>
        <xdr:cNvCxnSpPr/>
      </xdr:nvCxnSpPr>
      <xdr:spPr>
        <a:xfrm>
          <a:off x="685800" y="13214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905"/>
    <xdr:sp macro="" textlink="">
      <xdr:nvSpPr>
        <xdr:cNvPr id="270" name="テキスト ボックス 269">
          <a:extLst>
            <a:ext uri="{FF2B5EF4-FFF2-40B4-BE49-F238E27FC236}">
              <a16:creationId xmlns:a16="http://schemas.microsoft.com/office/drawing/2014/main" id="{F18BFAD2-7A0D-405A-BC21-400A86A33D59}"/>
            </a:ext>
          </a:extLst>
        </xdr:cNvPr>
        <xdr:cNvSpPr txBox="1"/>
      </xdr:nvSpPr>
      <xdr:spPr>
        <a:xfrm>
          <a:off x="339725" y="130784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01F99560-2075-4736-B5E0-72A0CA991B97}"/>
            </a:ext>
          </a:extLst>
        </xdr:cNvPr>
        <xdr:cNvCxnSpPr/>
      </xdr:nvCxnSpPr>
      <xdr:spPr>
        <a:xfrm>
          <a:off x="685800" y="12852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2" name="テキスト ボックス 271">
          <a:extLst>
            <a:ext uri="{FF2B5EF4-FFF2-40B4-BE49-F238E27FC236}">
              <a16:creationId xmlns:a16="http://schemas.microsoft.com/office/drawing/2014/main" id="{EB8295F0-1516-4F6B-A0EC-0B5F8D9B7E2E}"/>
            </a:ext>
          </a:extLst>
        </xdr:cNvPr>
        <xdr:cNvSpPr txBox="1"/>
      </xdr:nvSpPr>
      <xdr:spPr>
        <a:xfrm>
          <a:off x="339725" y="12716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FDADFABB-A913-47CE-9F34-88FC90212D41}"/>
            </a:ext>
          </a:extLst>
        </xdr:cNvPr>
        <xdr:cNvCxnSpPr/>
      </xdr:nvCxnSpPr>
      <xdr:spPr>
        <a:xfrm>
          <a:off x="6858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5915" cy="259080"/>
    <xdr:sp macro="" textlink="">
      <xdr:nvSpPr>
        <xdr:cNvPr id="274" name="テキスト ボックス 273">
          <a:extLst>
            <a:ext uri="{FF2B5EF4-FFF2-40B4-BE49-F238E27FC236}">
              <a16:creationId xmlns:a16="http://schemas.microsoft.com/office/drawing/2014/main" id="{1A79C1F7-DBA3-4728-9820-A74DAD064AD9}"/>
            </a:ext>
          </a:extLst>
        </xdr:cNvPr>
        <xdr:cNvSpPr txBox="1"/>
      </xdr:nvSpPr>
      <xdr:spPr>
        <a:xfrm>
          <a:off x="384810" y="1234821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D64BA07C-AA1F-4AC1-84BE-D818274B973D}"/>
            </a:ext>
          </a:extLst>
        </xdr:cNvPr>
        <xdr:cNvSpPr/>
      </xdr:nvSpPr>
      <xdr:spPr>
        <a:xfrm>
          <a:off x="6858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B5D58234-2E53-482E-91F6-9797293FD76C}"/>
            </a:ext>
          </a:extLst>
        </xdr:cNvPr>
        <xdr:cNvCxnSpPr/>
      </xdr:nvCxnSpPr>
      <xdr:spPr>
        <a:xfrm flipV="1">
          <a:off x="4177665" y="1282573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77" name="【公営住宅】&#10;有形固定資産減価償却率最小値テキスト">
          <a:extLst>
            <a:ext uri="{FF2B5EF4-FFF2-40B4-BE49-F238E27FC236}">
              <a16:creationId xmlns:a16="http://schemas.microsoft.com/office/drawing/2014/main" id="{9CC6169D-2F6A-414F-8F7B-EBB9251804AB}"/>
            </a:ext>
          </a:extLst>
        </xdr:cNvPr>
        <xdr:cNvSpPr txBox="1"/>
      </xdr:nvSpPr>
      <xdr:spPr>
        <a:xfrm>
          <a:off x="4216400" y="1432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FEF88198-B0B3-4E02-B0A0-5E0FA21F6506}"/>
            </a:ext>
          </a:extLst>
        </xdr:cNvPr>
        <xdr:cNvCxnSpPr/>
      </xdr:nvCxnSpPr>
      <xdr:spPr>
        <a:xfrm>
          <a:off x="4108450" y="14319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53340</xdr:rowOff>
    </xdr:from>
    <xdr:ext cx="405130" cy="255905"/>
    <xdr:sp macro="" textlink="">
      <xdr:nvSpPr>
        <xdr:cNvPr id="279" name="【公営住宅】&#10;有形固定資産減価償却率最大値テキスト">
          <a:extLst>
            <a:ext uri="{FF2B5EF4-FFF2-40B4-BE49-F238E27FC236}">
              <a16:creationId xmlns:a16="http://schemas.microsoft.com/office/drawing/2014/main" id="{670BDB96-C0D0-48ED-9174-A91B709B3EEA}"/>
            </a:ext>
          </a:extLst>
        </xdr:cNvPr>
        <xdr:cNvSpPr txBox="1"/>
      </xdr:nvSpPr>
      <xdr:spPr>
        <a:xfrm>
          <a:off x="4216400" y="126072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80" name="直線コネクタ 279">
          <a:extLst>
            <a:ext uri="{FF2B5EF4-FFF2-40B4-BE49-F238E27FC236}">
              <a16:creationId xmlns:a16="http://schemas.microsoft.com/office/drawing/2014/main" id="{0C162DC2-9702-4134-8391-1B77B9AD78CD}"/>
            </a:ext>
          </a:extLst>
        </xdr:cNvPr>
        <xdr:cNvCxnSpPr/>
      </xdr:nvCxnSpPr>
      <xdr:spPr>
        <a:xfrm>
          <a:off x="4108450" y="128257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144780</xdr:rowOff>
    </xdr:from>
    <xdr:ext cx="405130" cy="255905"/>
    <xdr:sp macro="" textlink="">
      <xdr:nvSpPr>
        <xdr:cNvPr id="281" name="【公営住宅】&#10;有形固定資産減価償却率平均値テキスト">
          <a:extLst>
            <a:ext uri="{FF2B5EF4-FFF2-40B4-BE49-F238E27FC236}">
              <a16:creationId xmlns:a16="http://schemas.microsoft.com/office/drawing/2014/main" id="{75D33EDF-5440-4E53-B0C4-8C715E8806A2}"/>
            </a:ext>
          </a:extLst>
        </xdr:cNvPr>
        <xdr:cNvSpPr txBox="1"/>
      </xdr:nvSpPr>
      <xdr:spPr>
        <a:xfrm>
          <a:off x="4216400" y="1352423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82" name="フローチャート: 判断 281">
          <a:extLst>
            <a:ext uri="{FF2B5EF4-FFF2-40B4-BE49-F238E27FC236}">
              <a16:creationId xmlns:a16="http://schemas.microsoft.com/office/drawing/2014/main" id="{D9E51CA4-F165-4C66-B6A3-5AE05A1468EF}"/>
            </a:ext>
          </a:extLst>
        </xdr:cNvPr>
        <xdr:cNvSpPr/>
      </xdr:nvSpPr>
      <xdr:spPr>
        <a:xfrm>
          <a:off x="4127500" y="13545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153035</xdr:rowOff>
    </xdr:from>
    <xdr:to>
      <xdr:col>20</xdr:col>
      <xdr:colOff>38100</xdr:colOff>
      <xdr:row>83</xdr:row>
      <xdr:rowOff>83185</xdr:rowOff>
    </xdr:to>
    <xdr:sp macro="" textlink="">
      <xdr:nvSpPr>
        <xdr:cNvPr id="283" name="フローチャート: 判断 282">
          <a:extLst>
            <a:ext uri="{FF2B5EF4-FFF2-40B4-BE49-F238E27FC236}">
              <a16:creationId xmlns:a16="http://schemas.microsoft.com/office/drawing/2014/main" id="{BFCD8DB2-E2CD-40C9-A7D1-EE469BDD2353}"/>
            </a:ext>
          </a:extLst>
        </xdr:cNvPr>
        <xdr:cNvSpPr/>
      </xdr:nvSpPr>
      <xdr:spPr>
        <a:xfrm>
          <a:off x="3384550" y="136975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4" name="フローチャート: 判断 283">
          <a:extLst>
            <a:ext uri="{FF2B5EF4-FFF2-40B4-BE49-F238E27FC236}">
              <a16:creationId xmlns:a16="http://schemas.microsoft.com/office/drawing/2014/main" id="{530E2D1D-DD80-4E52-AAD5-E3F91021B198}"/>
            </a:ext>
          </a:extLst>
        </xdr:cNvPr>
        <xdr:cNvSpPr/>
      </xdr:nvSpPr>
      <xdr:spPr>
        <a:xfrm>
          <a:off x="2571750" y="13665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95885</xdr:rowOff>
    </xdr:from>
    <xdr:to>
      <xdr:col>10</xdr:col>
      <xdr:colOff>165100</xdr:colOff>
      <xdr:row>83</xdr:row>
      <xdr:rowOff>26035</xdr:rowOff>
    </xdr:to>
    <xdr:sp macro="" textlink="">
      <xdr:nvSpPr>
        <xdr:cNvPr id="285" name="フローチャート: 判断 284">
          <a:extLst>
            <a:ext uri="{FF2B5EF4-FFF2-40B4-BE49-F238E27FC236}">
              <a16:creationId xmlns:a16="http://schemas.microsoft.com/office/drawing/2014/main" id="{1C02292A-A439-4134-A883-72C1335A5648}"/>
            </a:ext>
          </a:extLst>
        </xdr:cNvPr>
        <xdr:cNvSpPr/>
      </xdr:nvSpPr>
      <xdr:spPr>
        <a:xfrm>
          <a:off x="1778000" y="136404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86" name="フローチャート: 判断 285">
          <a:extLst>
            <a:ext uri="{FF2B5EF4-FFF2-40B4-BE49-F238E27FC236}">
              <a16:creationId xmlns:a16="http://schemas.microsoft.com/office/drawing/2014/main" id="{D61AEAD4-8140-4047-9464-6EBE3C28EEF1}"/>
            </a:ext>
          </a:extLst>
        </xdr:cNvPr>
        <xdr:cNvSpPr/>
      </xdr:nvSpPr>
      <xdr:spPr>
        <a:xfrm>
          <a:off x="984250" y="1360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7" name="テキスト ボックス 286">
          <a:extLst>
            <a:ext uri="{FF2B5EF4-FFF2-40B4-BE49-F238E27FC236}">
              <a16:creationId xmlns:a16="http://schemas.microsoft.com/office/drawing/2014/main" id="{CADE4D87-A0B4-43F7-94D9-014DF14B8F39}"/>
            </a:ext>
          </a:extLst>
        </xdr:cNvPr>
        <xdr:cNvSpPr txBox="1"/>
      </xdr:nvSpPr>
      <xdr:spPr>
        <a:xfrm>
          <a:off x="40068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8" name="テキスト ボックス 287">
          <a:extLst>
            <a:ext uri="{FF2B5EF4-FFF2-40B4-BE49-F238E27FC236}">
              <a16:creationId xmlns:a16="http://schemas.microsoft.com/office/drawing/2014/main" id="{CD8B52E1-AF26-432A-A6A1-1B8210223EF3}"/>
            </a:ext>
          </a:extLst>
        </xdr:cNvPr>
        <xdr:cNvSpPr txBox="1"/>
      </xdr:nvSpPr>
      <xdr:spPr>
        <a:xfrm>
          <a:off x="32575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9" name="テキスト ボックス 288">
          <a:extLst>
            <a:ext uri="{FF2B5EF4-FFF2-40B4-BE49-F238E27FC236}">
              <a16:creationId xmlns:a16="http://schemas.microsoft.com/office/drawing/2014/main" id="{46F16FD3-DE3E-43CA-B45B-DB9154DBAC37}"/>
            </a:ext>
          </a:extLst>
        </xdr:cNvPr>
        <xdr:cNvSpPr txBox="1"/>
      </xdr:nvSpPr>
      <xdr:spPr>
        <a:xfrm>
          <a:off x="24511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0" name="テキスト ボックス 289">
          <a:extLst>
            <a:ext uri="{FF2B5EF4-FFF2-40B4-BE49-F238E27FC236}">
              <a16:creationId xmlns:a16="http://schemas.microsoft.com/office/drawing/2014/main" id="{1790B6C3-D5EB-40DB-A85A-0517AD4C0B0C}"/>
            </a:ext>
          </a:extLst>
        </xdr:cNvPr>
        <xdr:cNvSpPr txBox="1"/>
      </xdr:nvSpPr>
      <xdr:spPr>
        <a:xfrm>
          <a:off x="1657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1" name="テキスト ボックス 290">
          <a:extLst>
            <a:ext uri="{FF2B5EF4-FFF2-40B4-BE49-F238E27FC236}">
              <a16:creationId xmlns:a16="http://schemas.microsoft.com/office/drawing/2014/main" id="{7FF5142F-4B7E-43F8-8B0B-EC31D98196F5}"/>
            </a:ext>
          </a:extLst>
        </xdr:cNvPr>
        <xdr:cNvSpPr txBox="1"/>
      </xdr:nvSpPr>
      <xdr:spPr>
        <a:xfrm>
          <a:off x="857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19</xdr:col>
      <xdr:colOff>127000</xdr:colOff>
      <xdr:row>83</xdr:row>
      <xdr:rowOff>88265</xdr:rowOff>
    </xdr:from>
    <xdr:to>
      <xdr:col>20</xdr:col>
      <xdr:colOff>38100</xdr:colOff>
      <xdr:row>84</xdr:row>
      <xdr:rowOff>18415</xdr:rowOff>
    </xdr:to>
    <xdr:sp macro="" textlink="">
      <xdr:nvSpPr>
        <xdr:cNvPr id="292" name="楕円 291">
          <a:extLst>
            <a:ext uri="{FF2B5EF4-FFF2-40B4-BE49-F238E27FC236}">
              <a16:creationId xmlns:a16="http://schemas.microsoft.com/office/drawing/2014/main" id="{BD67E807-8530-44EF-AD79-03BDBC978205}"/>
            </a:ext>
          </a:extLst>
        </xdr:cNvPr>
        <xdr:cNvSpPr/>
      </xdr:nvSpPr>
      <xdr:spPr>
        <a:xfrm>
          <a:off x="3384550" y="137979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34925</xdr:rowOff>
    </xdr:from>
    <xdr:to>
      <xdr:col>15</xdr:col>
      <xdr:colOff>101600</xdr:colOff>
      <xdr:row>83</xdr:row>
      <xdr:rowOff>136525</xdr:rowOff>
    </xdr:to>
    <xdr:sp macro="" textlink="">
      <xdr:nvSpPr>
        <xdr:cNvPr id="293" name="楕円 292">
          <a:extLst>
            <a:ext uri="{FF2B5EF4-FFF2-40B4-BE49-F238E27FC236}">
              <a16:creationId xmlns:a16="http://schemas.microsoft.com/office/drawing/2014/main" id="{79BDC30A-5A97-4A66-9316-F06002F57183}"/>
            </a:ext>
          </a:extLst>
        </xdr:cNvPr>
        <xdr:cNvSpPr/>
      </xdr:nvSpPr>
      <xdr:spPr>
        <a:xfrm>
          <a:off x="2571750" y="137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86360</xdr:rowOff>
    </xdr:from>
    <xdr:to>
      <xdr:col>19</xdr:col>
      <xdr:colOff>177800</xdr:colOff>
      <xdr:row>83</xdr:row>
      <xdr:rowOff>139065</xdr:rowOff>
    </xdr:to>
    <xdr:cxnSp macro="">
      <xdr:nvCxnSpPr>
        <xdr:cNvPr id="294" name="直線コネクタ 293">
          <a:extLst>
            <a:ext uri="{FF2B5EF4-FFF2-40B4-BE49-F238E27FC236}">
              <a16:creationId xmlns:a16="http://schemas.microsoft.com/office/drawing/2014/main" id="{912947CD-9F44-4492-9D16-77DB9E534D83}"/>
            </a:ext>
          </a:extLst>
        </xdr:cNvPr>
        <xdr:cNvCxnSpPr/>
      </xdr:nvCxnSpPr>
      <xdr:spPr>
        <a:xfrm>
          <a:off x="2622550" y="13796010"/>
          <a:ext cx="80645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139700</xdr:rowOff>
    </xdr:from>
    <xdr:to>
      <xdr:col>10</xdr:col>
      <xdr:colOff>165100</xdr:colOff>
      <xdr:row>83</xdr:row>
      <xdr:rowOff>69850</xdr:rowOff>
    </xdr:to>
    <xdr:sp macro="" textlink="">
      <xdr:nvSpPr>
        <xdr:cNvPr id="295" name="楕円 294">
          <a:extLst>
            <a:ext uri="{FF2B5EF4-FFF2-40B4-BE49-F238E27FC236}">
              <a16:creationId xmlns:a16="http://schemas.microsoft.com/office/drawing/2014/main" id="{6ED80E11-438E-4C01-87D7-F7450ADE9B2A}"/>
            </a:ext>
          </a:extLst>
        </xdr:cNvPr>
        <xdr:cNvSpPr/>
      </xdr:nvSpPr>
      <xdr:spPr>
        <a:xfrm>
          <a:off x="1778000" y="13684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19050</xdr:rowOff>
    </xdr:from>
    <xdr:to>
      <xdr:col>15</xdr:col>
      <xdr:colOff>50800</xdr:colOff>
      <xdr:row>83</xdr:row>
      <xdr:rowOff>86360</xdr:rowOff>
    </xdr:to>
    <xdr:cxnSp macro="">
      <xdr:nvCxnSpPr>
        <xdr:cNvPr id="296" name="直線コネクタ 295">
          <a:extLst>
            <a:ext uri="{FF2B5EF4-FFF2-40B4-BE49-F238E27FC236}">
              <a16:creationId xmlns:a16="http://schemas.microsoft.com/office/drawing/2014/main" id="{C174CECF-6E1E-4A5B-8CF2-4C14E136C476}"/>
            </a:ext>
          </a:extLst>
        </xdr:cNvPr>
        <xdr:cNvCxnSpPr/>
      </xdr:nvCxnSpPr>
      <xdr:spPr>
        <a:xfrm>
          <a:off x="1828800" y="13728700"/>
          <a:ext cx="7937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80645</xdr:rowOff>
    </xdr:from>
    <xdr:to>
      <xdr:col>6</xdr:col>
      <xdr:colOff>38100</xdr:colOff>
      <xdr:row>83</xdr:row>
      <xdr:rowOff>10795</xdr:rowOff>
    </xdr:to>
    <xdr:sp macro="" textlink="">
      <xdr:nvSpPr>
        <xdr:cNvPr id="297" name="楕円 296">
          <a:extLst>
            <a:ext uri="{FF2B5EF4-FFF2-40B4-BE49-F238E27FC236}">
              <a16:creationId xmlns:a16="http://schemas.microsoft.com/office/drawing/2014/main" id="{ACEB810D-C641-4E0D-A4AE-E94B14899B23}"/>
            </a:ext>
          </a:extLst>
        </xdr:cNvPr>
        <xdr:cNvSpPr/>
      </xdr:nvSpPr>
      <xdr:spPr>
        <a:xfrm>
          <a:off x="984250" y="136251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132080</xdr:rowOff>
    </xdr:from>
    <xdr:to>
      <xdr:col>10</xdr:col>
      <xdr:colOff>114300</xdr:colOff>
      <xdr:row>83</xdr:row>
      <xdr:rowOff>19050</xdr:rowOff>
    </xdr:to>
    <xdr:cxnSp macro="">
      <xdr:nvCxnSpPr>
        <xdr:cNvPr id="298" name="直線コネクタ 297">
          <a:extLst>
            <a:ext uri="{FF2B5EF4-FFF2-40B4-BE49-F238E27FC236}">
              <a16:creationId xmlns:a16="http://schemas.microsoft.com/office/drawing/2014/main" id="{E4A0DC8E-5BC9-4BB6-AE51-B80D5C6D8767}"/>
            </a:ext>
          </a:extLst>
        </xdr:cNvPr>
        <xdr:cNvCxnSpPr/>
      </xdr:nvCxnSpPr>
      <xdr:spPr>
        <a:xfrm>
          <a:off x="1028700" y="13676630"/>
          <a:ext cx="8001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99695</xdr:rowOff>
    </xdr:from>
    <xdr:ext cx="405130" cy="255905"/>
    <xdr:sp macro="" textlink="">
      <xdr:nvSpPr>
        <xdr:cNvPr id="299" name="n_1aveValue【公営住宅】&#10;有形固定資産減価償却率">
          <a:extLst>
            <a:ext uri="{FF2B5EF4-FFF2-40B4-BE49-F238E27FC236}">
              <a16:creationId xmlns:a16="http://schemas.microsoft.com/office/drawing/2014/main" id="{A80937DB-5256-4E5C-8E8E-3A573983BC88}"/>
            </a:ext>
          </a:extLst>
        </xdr:cNvPr>
        <xdr:cNvSpPr txBox="1"/>
      </xdr:nvSpPr>
      <xdr:spPr>
        <a:xfrm>
          <a:off x="3239135" y="1347914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67310</xdr:rowOff>
    </xdr:from>
    <xdr:ext cx="401955" cy="259080"/>
    <xdr:sp macro="" textlink="">
      <xdr:nvSpPr>
        <xdr:cNvPr id="300" name="n_2aveValue【公営住宅】&#10;有形固定資産減価償却率">
          <a:extLst>
            <a:ext uri="{FF2B5EF4-FFF2-40B4-BE49-F238E27FC236}">
              <a16:creationId xmlns:a16="http://schemas.microsoft.com/office/drawing/2014/main" id="{C9AD2C2F-AF14-4163-B03B-11D1D37662FF}"/>
            </a:ext>
          </a:extLst>
        </xdr:cNvPr>
        <xdr:cNvSpPr txBox="1"/>
      </xdr:nvSpPr>
      <xdr:spPr>
        <a:xfrm>
          <a:off x="2439035" y="13446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42545</xdr:rowOff>
    </xdr:from>
    <xdr:ext cx="401955" cy="255905"/>
    <xdr:sp macro="" textlink="">
      <xdr:nvSpPr>
        <xdr:cNvPr id="301" name="n_3aveValue【公営住宅】&#10;有形固定資産減価償却率">
          <a:extLst>
            <a:ext uri="{FF2B5EF4-FFF2-40B4-BE49-F238E27FC236}">
              <a16:creationId xmlns:a16="http://schemas.microsoft.com/office/drawing/2014/main" id="{C41FA039-9238-4A4B-A071-62730C5CADE2}"/>
            </a:ext>
          </a:extLst>
        </xdr:cNvPr>
        <xdr:cNvSpPr txBox="1"/>
      </xdr:nvSpPr>
      <xdr:spPr>
        <a:xfrm>
          <a:off x="1645285" y="134219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10160</xdr:rowOff>
    </xdr:from>
    <xdr:ext cx="401955" cy="259080"/>
    <xdr:sp macro="" textlink="">
      <xdr:nvSpPr>
        <xdr:cNvPr id="302" name="n_4aveValue【公営住宅】&#10;有形固定資産減価償却率">
          <a:extLst>
            <a:ext uri="{FF2B5EF4-FFF2-40B4-BE49-F238E27FC236}">
              <a16:creationId xmlns:a16="http://schemas.microsoft.com/office/drawing/2014/main" id="{37BC810F-3E39-4545-BDBC-57702EC5346B}"/>
            </a:ext>
          </a:extLst>
        </xdr:cNvPr>
        <xdr:cNvSpPr txBox="1"/>
      </xdr:nvSpPr>
      <xdr:spPr>
        <a:xfrm>
          <a:off x="851535" y="133896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9525</xdr:rowOff>
    </xdr:from>
    <xdr:ext cx="405130" cy="255905"/>
    <xdr:sp macro="" textlink="">
      <xdr:nvSpPr>
        <xdr:cNvPr id="303" name="n_1mainValue【公営住宅】&#10;有形固定資産減価償却率">
          <a:extLst>
            <a:ext uri="{FF2B5EF4-FFF2-40B4-BE49-F238E27FC236}">
              <a16:creationId xmlns:a16="http://schemas.microsoft.com/office/drawing/2014/main" id="{686DF172-968A-4482-B858-ABC760772937}"/>
            </a:ext>
          </a:extLst>
        </xdr:cNvPr>
        <xdr:cNvSpPr txBox="1"/>
      </xdr:nvSpPr>
      <xdr:spPr>
        <a:xfrm>
          <a:off x="3239135" y="1388427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127635</xdr:rowOff>
    </xdr:from>
    <xdr:ext cx="401955" cy="259080"/>
    <xdr:sp macro="" textlink="">
      <xdr:nvSpPr>
        <xdr:cNvPr id="304" name="n_2mainValue【公営住宅】&#10;有形固定資産減価償却率">
          <a:extLst>
            <a:ext uri="{FF2B5EF4-FFF2-40B4-BE49-F238E27FC236}">
              <a16:creationId xmlns:a16="http://schemas.microsoft.com/office/drawing/2014/main" id="{CEA2BA7C-2D8D-42DE-9C28-85A69D669EE9}"/>
            </a:ext>
          </a:extLst>
        </xdr:cNvPr>
        <xdr:cNvSpPr txBox="1"/>
      </xdr:nvSpPr>
      <xdr:spPr>
        <a:xfrm>
          <a:off x="2439035" y="138372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60960</xdr:rowOff>
    </xdr:from>
    <xdr:ext cx="401955" cy="259080"/>
    <xdr:sp macro="" textlink="">
      <xdr:nvSpPr>
        <xdr:cNvPr id="305" name="n_3mainValue【公営住宅】&#10;有形固定資産減価償却率">
          <a:extLst>
            <a:ext uri="{FF2B5EF4-FFF2-40B4-BE49-F238E27FC236}">
              <a16:creationId xmlns:a16="http://schemas.microsoft.com/office/drawing/2014/main" id="{24C4E7AC-C54B-4E73-A2CF-D75334C8C153}"/>
            </a:ext>
          </a:extLst>
        </xdr:cNvPr>
        <xdr:cNvSpPr txBox="1"/>
      </xdr:nvSpPr>
      <xdr:spPr>
        <a:xfrm>
          <a:off x="1645285" y="137706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1905</xdr:rowOff>
    </xdr:from>
    <xdr:ext cx="401955" cy="259080"/>
    <xdr:sp macro="" textlink="">
      <xdr:nvSpPr>
        <xdr:cNvPr id="306" name="n_4mainValue【公営住宅】&#10;有形固定資産減価償却率">
          <a:extLst>
            <a:ext uri="{FF2B5EF4-FFF2-40B4-BE49-F238E27FC236}">
              <a16:creationId xmlns:a16="http://schemas.microsoft.com/office/drawing/2014/main" id="{54C020AD-5B30-4531-846E-A9CD29AB980A}"/>
            </a:ext>
          </a:extLst>
        </xdr:cNvPr>
        <xdr:cNvSpPr txBox="1"/>
      </xdr:nvSpPr>
      <xdr:spPr>
        <a:xfrm>
          <a:off x="851535" y="137115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3114FE13-E9E0-4F44-AF23-40FAD8DD02B7}"/>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8D4D2BE0-7954-461E-B679-F91BBBEAC136}"/>
            </a:ext>
          </a:extLst>
        </xdr:cNvPr>
        <xdr:cNvSpPr/>
      </xdr:nvSpPr>
      <xdr:spPr>
        <a:xfrm>
          <a:off x="60642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682DBFB2-19C9-4178-85F8-6BF9C8D8D25B}"/>
            </a:ext>
          </a:extLst>
        </xdr:cNvPr>
        <xdr:cNvSpPr/>
      </xdr:nvSpPr>
      <xdr:spPr>
        <a:xfrm>
          <a:off x="60642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CE544E12-8010-44C8-A811-C507700F0D10}"/>
            </a:ext>
          </a:extLst>
        </xdr:cNvPr>
        <xdr:cNvSpPr/>
      </xdr:nvSpPr>
      <xdr:spPr>
        <a:xfrm>
          <a:off x="69850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7DC29FAE-A7CE-42AD-AB67-2FA9618D94D7}"/>
            </a:ext>
          </a:extLst>
        </xdr:cNvPr>
        <xdr:cNvSpPr/>
      </xdr:nvSpPr>
      <xdr:spPr>
        <a:xfrm>
          <a:off x="69850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7F87725C-40DA-4EA3-B1D5-F0D64F88B20C}"/>
            </a:ext>
          </a:extLst>
        </xdr:cNvPr>
        <xdr:cNvSpPr/>
      </xdr:nvSpPr>
      <xdr:spPr>
        <a:xfrm>
          <a:off x="8013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B61F1907-7B4E-4B90-B3A6-687D2F899982}"/>
            </a:ext>
          </a:extLst>
        </xdr:cNvPr>
        <xdr:cNvSpPr/>
      </xdr:nvSpPr>
      <xdr:spPr>
        <a:xfrm>
          <a:off x="8013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94DED75-8E0C-4D38-BDD6-08672E9D9F95}"/>
            </a:ext>
          </a:extLst>
        </xdr:cNvPr>
        <xdr:cNvSpPr/>
      </xdr:nvSpPr>
      <xdr:spPr>
        <a:xfrm>
          <a:off x="595630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710" cy="222250"/>
    <xdr:sp macro="" textlink="">
      <xdr:nvSpPr>
        <xdr:cNvPr id="315" name="テキスト ボックス 314">
          <a:extLst>
            <a:ext uri="{FF2B5EF4-FFF2-40B4-BE49-F238E27FC236}">
              <a16:creationId xmlns:a16="http://schemas.microsoft.com/office/drawing/2014/main" id="{36A8617C-84E1-434C-97EE-B244E6F52528}"/>
            </a:ext>
          </a:extLst>
        </xdr:cNvPr>
        <xdr:cNvSpPr txBox="1"/>
      </xdr:nvSpPr>
      <xdr:spPr>
        <a:xfrm>
          <a:off x="5918200" y="1229995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F5BD92FF-64BC-448B-B661-697FE0183A6C}"/>
            </a:ext>
          </a:extLst>
        </xdr:cNvPr>
        <xdr:cNvCxnSpPr/>
      </xdr:nvCxnSpPr>
      <xdr:spPr>
        <a:xfrm>
          <a:off x="5956300" y="14687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a:extLst>
            <a:ext uri="{FF2B5EF4-FFF2-40B4-BE49-F238E27FC236}">
              <a16:creationId xmlns:a16="http://schemas.microsoft.com/office/drawing/2014/main" id="{B2BA6518-3741-4150-B3D3-8A7D65822B29}"/>
            </a:ext>
          </a:extLst>
        </xdr:cNvPr>
        <xdr:cNvCxnSpPr/>
      </xdr:nvCxnSpPr>
      <xdr:spPr>
        <a:xfrm>
          <a:off x="5956300" y="142430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185" cy="259080"/>
    <xdr:sp macro="" textlink="">
      <xdr:nvSpPr>
        <xdr:cNvPr id="318" name="テキスト ボックス 317">
          <a:extLst>
            <a:ext uri="{FF2B5EF4-FFF2-40B4-BE49-F238E27FC236}">
              <a16:creationId xmlns:a16="http://schemas.microsoft.com/office/drawing/2014/main" id="{B4D6F62E-8179-4FA1-83E3-7DAE8C40E4F1}"/>
            </a:ext>
          </a:extLst>
        </xdr:cNvPr>
        <xdr:cNvSpPr txBox="1"/>
      </xdr:nvSpPr>
      <xdr:spPr>
        <a:xfrm>
          <a:off x="5527040" y="14107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a:extLst>
            <a:ext uri="{FF2B5EF4-FFF2-40B4-BE49-F238E27FC236}">
              <a16:creationId xmlns:a16="http://schemas.microsoft.com/office/drawing/2014/main" id="{CE5D0359-0398-42FA-9969-598EA5306503}"/>
            </a:ext>
          </a:extLst>
        </xdr:cNvPr>
        <xdr:cNvCxnSpPr/>
      </xdr:nvCxnSpPr>
      <xdr:spPr>
        <a:xfrm>
          <a:off x="5956300" y="13804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185" cy="259080"/>
    <xdr:sp macro="" textlink="">
      <xdr:nvSpPr>
        <xdr:cNvPr id="320" name="テキスト ボックス 319">
          <a:extLst>
            <a:ext uri="{FF2B5EF4-FFF2-40B4-BE49-F238E27FC236}">
              <a16:creationId xmlns:a16="http://schemas.microsoft.com/office/drawing/2014/main" id="{0FA99581-3235-4E30-AEAD-754E0A909713}"/>
            </a:ext>
          </a:extLst>
        </xdr:cNvPr>
        <xdr:cNvSpPr txBox="1"/>
      </xdr:nvSpPr>
      <xdr:spPr>
        <a:xfrm>
          <a:off x="5527040" y="136690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a:extLst>
            <a:ext uri="{FF2B5EF4-FFF2-40B4-BE49-F238E27FC236}">
              <a16:creationId xmlns:a16="http://schemas.microsoft.com/office/drawing/2014/main" id="{BE4B5C3B-6BC5-4C21-86DD-38CC0E9CA85A}"/>
            </a:ext>
          </a:extLst>
        </xdr:cNvPr>
        <xdr:cNvCxnSpPr/>
      </xdr:nvCxnSpPr>
      <xdr:spPr>
        <a:xfrm>
          <a:off x="5956300" y="13366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185" cy="259080"/>
    <xdr:sp macro="" textlink="">
      <xdr:nvSpPr>
        <xdr:cNvPr id="322" name="テキスト ボックス 321">
          <a:extLst>
            <a:ext uri="{FF2B5EF4-FFF2-40B4-BE49-F238E27FC236}">
              <a16:creationId xmlns:a16="http://schemas.microsoft.com/office/drawing/2014/main" id="{A90677FA-FEE6-47B0-B475-EF204B94AF8F}"/>
            </a:ext>
          </a:extLst>
        </xdr:cNvPr>
        <xdr:cNvSpPr txBox="1"/>
      </xdr:nvSpPr>
      <xdr:spPr>
        <a:xfrm>
          <a:off x="5527040" y="132245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a:extLst>
            <a:ext uri="{FF2B5EF4-FFF2-40B4-BE49-F238E27FC236}">
              <a16:creationId xmlns:a16="http://schemas.microsoft.com/office/drawing/2014/main" id="{13A1912A-BE64-4FC4-961E-295C9196C8B1}"/>
            </a:ext>
          </a:extLst>
        </xdr:cNvPr>
        <xdr:cNvCxnSpPr/>
      </xdr:nvCxnSpPr>
      <xdr:spPr>
        <a:xfrm>
          <a:off x="5956300" y="12922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185" cy="259080"/>
    <xdr:sp macro="" textlink="">
      <xdr:nvSpPr>
        <xdr:cNvPr id="324" name="テキスト ボックス 323">
          <a:extLst>
            <a:ext uri="{FF2B5EF4-FFF2-40B4-BE49-F238E27FC236}">
              <a16:creationId xmlns:a16="http://schemas.microsoft.com/office/drawing/2014/main" id="{398E755D-ABE8-41F5-A77E-A3BB7865F798}"/>
            </a:ext>
          </a:extLst>
        </xdr:cNvPr>
        <xdr:cNvSpPr txBox="1"/>
      </xdr:nvSpPr>
      <xdr:spPr>
        <a:xfrm>
          <a:off x="5527040" y="12786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B396EA68-5329-4D79-997F-905C12881B08}"/>
            </a:ext>
          </a:extLst>
        </xdr:cNvPr>
        <xdr:cNvCxnSpPr/>
      </xdr:nvCxnSpPr>
      <xdr:spPr>
        <a:xfrm>
          <a:off x="5956300" y="1248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185" cy="259080"/>
    <xdr:sp macro="" textlink="">
      <xdr:nvSpPr>
        <xdr:cNvPr id="326" name="テキスト ボックス 325">
          <a:extLst>
            <a:ext uri="{FF2B5EF4-FFF2-40B4-BE49-F238E27FC236}">
              <a16:creationId xmlns:a16="http://schemas.microsoft.com/office/drawing/2014/main" id="{0D7A05C8-7219-48EF-AC62-1313EC36D0E9}"/>
            </a:ext>
          </a:extLst>
        </xdr:cNvPr>
        <xdr:cNvSpPr txBox="1"/>
      </xdr:nvSpPr>
      <xdr:spPr>
        <a:xfrm>
          <a:off x="5527040" y="123482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46FF11E3-343C-41A6-8AFE-97DE276B0ED3}"/>
            </a:ext>
          </a:extLst>
        </xdr:cNvPr>
        <xdr:cNvSpPr/>
      </xdr:nvSpPr>
      <xdr:spPr>
        <a:xfrm>
          <a:off x="595630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130175</xdr:rowOff>
    </xdr:from>
    <xdr:to>
      <xdr:col>54</xdr:col>
      <xdr:colOff>189865</xdr:colOff>
      <xdr:row>86</xdr:row>
      <xdr:rowOff>12700</xdr:rowOff>
    </xdr:to>
    <xdr:cxnSp macro="">
      <xdr:nvCxnSpPr>
        <xdr:cNvPr id="328" name="直線コネクタ 327">
          <a:extLst>
            <a:ext uri="{FF2B5EF4-FFF2-40B4-BE49-F238E27FC236}">
              <a16:creationId xmlns:a16="http://schemas.microsoft.com/office/drawing/2014/main" id="{50B85636-F1A7-4345-B708-6E5BFE164DE0}"/>
            </a:ext>
          </a:extLst>
        </xdr:cNvPr>
        <xdr:cNvCxnSpPr/>
      </xdr:nvCxnSpPr>
      <xdr:spPr>
        <a:xfrm flipV="1">
          <a:off x="9429115" y="12849225"/>
          <a:ext cx="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16510</xdr:rowOff>
    </xdr:from>
    <xdr:ext cx="469900" cy="259080"/>
    <xdr:sp macro="" textlink="">
      <xdr:nvSpPr>
        <xdr:cNvPr id="329" name="【公営住宅】&#10;一人当たり面積最小値テキスト">
          <a:extLst>
            <a:ext uri="{FF2B5EF4-FFF2-40B4-BE49-F238E27FC236}">
              <a16:creationId xmlns:a16="http://schemas.microsoft.com/office/drawing/2014/main" id="{A242BFC4-2F2E-4BB1-8C3B-FEAA037F8905}"/>
            </a:ext>
          </a:extLst>
        </xdr:cNvPr>
        <xdr:cNvSpPr txBox="1"/>
      </xdr:nvSpPr>
      <xdr:spPr>
        <a:xfrm>
          <a:off x="9467850" y="14221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12700</xdr:rowOff>
    </xdr:from>
    <xdr:to>
      <xdr:col>55</xdr:col>
      <xdr:colOff>88900</xdr:colOff>
      <xdr:row>86</xdr:row>
      <xdr:rowOff>12700</xdr:rowOff>
    </xdr:to>
    <xdr:cxnSp macro="">
      <xdr:nvCxnSpPr>
        <xdr:cNvPr id="330" name="直線コネクタ 329">
          <a:extLst>
            <a:ext uri="{FF2B5EF4-FFF2-40B4-BE49-F238E27FC236}">
              <a16:creationId xmlns:a16="http://schemas.microsoft.com/office/drawing/2014/main" id="{60DA4AF2-E587-431D-B751-C96ADD047168}"/>
            </a:ext>
          </a:extLst>
        </xdr:cNvPr>
        <xdr:cNvCxnSpPr/>
      </xdr:nvCxnSpPr>
      <xdr:spPr>
        <a:xfrm>
          <a:off x="9359900" y="14217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76835</xdr:rowOff>
    </xdr:from>
    <xdr:ext cx="469900" cy="255905"/>
    <xdr:sp macro="" textlink="">
      <xdr:nvSpPr>
        <xdr:cNvPr id="331" name="【公営住宅】&#10;一人当たり面積最大値テキスト">
          <a:extLst>
            <a:ext uri="{FF2B5EF4-FFF2-40B4-BE49-F238E27FC236}">
              <a16:creationId xmlns:a16="http://schemas.microsoft.com/office/drawing/2014/main" id="{22837826-59BB-483C-AB7F-5976429F651B}"/>
            </a:ext>
          </a:extLst>
        </xdr:cNvPr>
        <xdr:cNvSpPr txBox="1"/>
      </xdr:nvSpPr>
      <xdr:spPr>
        <a:xfrm>
          <a:off x="9467850" y="126307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3.173</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130175</xdr:rowOff>
    </xdr:from>
    <xdr:to>
      <xdr:col>55</xdr:col>
      <xdr:colOff>88900</xdr:colOff>
      <xdr:row>77</xdr:row>
      <xdr:rowOff>130175</xdr:rowOff>
    </xdr:to>
    <xdr:cxnSp macro="">
      <xdr:nvCxnSpPr>
        <xdr:cNvPr id="332" name="直線コネクタ 331">
          <a:extLst>
            <a:ext uri="{FF2B5EF4-FFF2-40B4-BE49-F238E27FC236}">
              <a16:creationId xmlns:a16="http://schemas.microsoft.com/office/drawing/2014/main" id="{00A5B789-278C-460F-82BA-94E6340A9A82}"/>
            </a:ext>
          </a:extLst>
        </xdr:cNvPr>
        <xdr:cNvCxnSpPr/>
      </xdr:nvCxnSpPr>
      <xdr:spPr>
        <a:xfrm>
          <a:off x="9359900" y="12849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155575</xdr:rowOff>
    </xdr:from>
    <xdr:ext cx="469900" cy="255905"/>
    <xdr:sp macro="" textlink="">
      <xdr:nvSpPr>
        <xdr:cNvPr id="333" name="【公営住宅】&#10;一人当たり面積平均値テキスト">
          <a:extLst>
            <a:ext uri="{FF2B5EF4-FFF2-40B4-BE49-F238E27FC236}">
              <a16:creationId xmlns:a16="http://schemas.microsoft.com/office/drawing/2014/main" id="{55AA3822-F6D2-4512-A616-59BC231C1C6C}"/>
            </a:ext>
          </a:extLst>
        </xdr:cNvPr>
        <xdr:cNvSpPr txBox="1"/>
      </xdr:nvSpPr>
      <xdr:spPr>
        <a:xfrm>
          <a:off x="9467850" y="1386522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6350</xdr:rowOff>
    </xdr:from>
    <xdr:to>
      <xdr:col>55</xdr:col>
      <xdr:colOff>50800</xdr:colOff>
      <xdr:row>84</xdr:row>
      <xdr:rowOff>107315</xdr:rowOff>
    </xdr:to>
    <xdr:sp macro="" textlink="">
      <xdr:nvSpPr>
        <xdr:cNvPr id="334" name="フローチャート: 判断 333">
          <a:extLst>
            <a:ext uri="{FF2B5EF4-FFF2-40B4-BE49-F238E27FC236}">
              <a16:creationId xmlns:a16="http://schemas.microsoft.com/office/drawing/2014/main" id="{69CA08D1-7084-4469-A78E-D8BA0C31817F}"/>
            </a:ext>
          </a:extLst>
        </xdr:cNvPr>
        <xdr:cNvSpPr/>
      </xdr:nvSpPr>
      <xdr:spPr>
        <a:xfrm>
          <a:off x="9398000" y="1388110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142240</xdr:rowOff>
    </xdr:from>
    <xdr:to>
      <xdr:col>50</xdr:col>
      <xdr:colOff>165100</xdr:colOff>
      <xdr:row>84</xdr:row>
      <xdr:rowOff>72390</xdr:rowOff>
    </xdr:to>
    <xdr:sp macro="" textlink="">
      <xdr:nvSpPr>
        <xdr:cNvPr id="335" name="フローチャート: 判断 334">
          <a:extLst>
            <a:ext uri="{FF2B5EF4-FFF2-40B4-BE49-F238E27FC236}">
              <a16:creationId xmlns:a16="http://schemas.microsoft.com/office/drawing/2014/main" id="{76B464D2-CCDB-4985-A91F-8883508A4E58}"/>
            </a:ext>
          </a:extLst>
        </xdr:cNvPr>
        <xdr:cNvSpPr/>
      </xdr:nvSpPr>
      <xdr:spPr>
        <a:xfrm>
          <a:off x="8636000" y="13851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135255</xdr:rowOff>
    </xdr:from>
    <xdr:to>
      <xdr:col>46</xdr:col>
      <xdr:colOff>38100</xdr:colOff>
      <xdr:row>84</xdr:row>
      <xdr:rowOff>65405</xdr:rowOff>
    </xdr:to>
    <xdr:sp macro="" textlink="">
      <xdr:nvSpPr>
        <xdr:cNvPr id="336" name="フローチャート: 判断 335">
          <a:extLst>
            <a:ext uri="{FF2B5EF4-FFF2-40B4-BE49-F238E27FC236}">
              <a16:creationId xmlns:a16="http://schemas.microsoft.com/office/drawing/2014/main" id="{80FB8F0F-0678-4C9C-8A57-C7B975AA56E6}"/>
            </a:ext>
          </a:extLst>
        </xdr:cNvPr>
        <xdr:cNvSpPr/>
      </xdr:nvSpPr>
      <xdr:spPr>
        <a:xfrm>
          <a:off x="7842250" y="138449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137795</xdr:rowOff>
    </xdr:from>
    <xdr:to>
      <xdr:col>41</xdr:col>
      <xdr:colOff>101600</xdr:colOff>
      <xdr:row>84</xdr:row>
      <xdr:rowOff>67945</xdr:rowOff>
    </xdr:to>
    <xdr:sp macro="" textlink="">
      <xdr:nvSpPr>
        <xdr:cNvPr id="337" name="フローチャート: 判断 336">
          <a:extLst>
            <a:ext uri="{FF2B5EF4-FFF2-40B4-BE49-F238E27FC236}">
              <a16:creationId xmlns:a16="http://schemas.microsoft.com/office/drawing/2014/main" id="{23F4710A-964F-47DD-A35C-8ABAADED6F41}"/>
            </a:ext>
          </a:extLst>
        </xdr:cNvPr>
        <xdr:cNvSpPr/>
      </xdr:nvSpPr>
      <xdr:spPr>
        <a:xfrm>
          <a:off x="7029450" y="138474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130175</xdr:rowOff>
    </xdr:from>
    <xdr:to>
      <xdr:col>36</xdr:col>
      <xdr:colOff>165100</xdr:colOff>
      <xdr:row>84</xdr:row>
      <xdr:rowOff>60325</xdr:rowOff>
    </xdr:to>
    <xdr:sp macro="" textlink="">
      <xdr:nvSpPr>
        <xdr:cNvPr id="338" name="フローチャート: 判断 337">
          <a:extLst>
            <a:ext uri="{FF2B5EF4-FFF2-40B4-BE49-F238E27FC236}">
              <a16:creationId xmlns:a16="http://schemas.microsoft.com/office/drawing/2014/main" id="{2EE3DB57-AE35-486E-899C-930C91C107E5}"/>
            </a:ext>
          </a:extLst>
        </xdr:cNvPr>
        <xdr:cNvSpPr/>
      </xdr:nvSpPr>
      <xdr:spPr>
        <a:xfrm>
          <a:off x="6235700" y="13839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9" name="テキスト ボックス 338">
          <a:extLst>
            <a:ext uri="{FF2B5EF4-FFF2-40B4-BE49-F238E27FC236}">
              <a16:creationId xmlns:a16="http://schemas.microsoft.com/office/drawing/2014/main" id="{7891801A-4F82-4F4A-B2CB-8BC4CCF5AD13}"/>
            </a:ext>
          </a:extLst>
        </xdr:cNvPr>
        <xdr:cNvSpPr txBox="1"/>
      </xdr:nvSpPr>
      <xdr:spPr>
        <a:xfrm>
          <a:off x="92583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0" name="テキスト ボックス 339">
          <a:extLst>
            <a:ext uri="{FF2B5EF4-FFF2-40B4-BE49-F238E27FC236}">
              <a16:creationId xmlns:a16="http://schemas.microsoft.com/office/drawing/2014/main" id="{99DFC995-CC56-4551-809F-12F2F8F4F40C}"/>
            </a:ext>
          </a:extLst>
        </xdr:cNvPr>
        <xdr:cNvSpPr txBox="1"/>
      </xdr:nvSpPr>
      <xdr:spPr>
        <a:xfrm>
          <a:off x="8515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1" name="テキスト ボックス 340">
          <a:extLst>
            <a:ext uri="{FF2B5EF4-FFF2-40B4-BE49-F238E27FC236}">
              <a16:creationId xmlns:a16="http://schemas.microsoft.com/office/drawing/2014/main" id="{2BF2D057-1E3E-465E-B990-53FBFF0B0A3D}"/>
            </a:ext>
          </a:extLst>
        </xdr:cNvPr>
        <xdr:cNvSpPr txBox="1"/>
      </xdr:nvSpPr>
      <xdr:spPr>
        <a:xfrm>
          <a:off x="7715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2" name="テキスト ボックス 341">
          <a:extLst>
            <a:ext uri="{FF2B5EF4-FFF2-40B4-BE49-F238E27FC236}">
              <a16:creationId xmlns:a16="http://schemas.microsoft.com/office/drawing/2014/main" id="{B1150067-09BC-441C-9238-A3ECB253408F}"/>
            </a:ext>
          </a:extLst>
        </xdr:cNvPr>
        <xdr:cNvSpPr txBox="1"/>
      </xdr:nvSpPr>
      <xdr:spPr>
        <a:xfrm>
          <a:off x="690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3" name="テキスト ボックス 342">
          <a:extLst>
            <a:ext uri="{FF2B5EF4-FFF2-40B4-BE49-F238E27FC236}">
              <a16:creationId xmlns:a16="http://schemas.microsoft.com/office/drawing/2014/main" id="{B625874E-016E-4D70-8ED9-A4D61C4E73CE}"/>
            </a:ext>
          </a:extLst>
        </xdr:cNvPr>
        <xdr:cNvSpPr txBox="1"/>
      </xdr:nvSpPr>
      <xdr:spPr>
        <a:xfrm>
          <a:off x="6115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50</xdr:col>
      <xdr:colOff>63500</xdr:colOff>
      <xdr:row>83</xdr:row>
      <xdr:rowOff>73660</xdr:rowOff>
    </xdr:from>
    <xdr:to>
      <xdr:col>50</xdr:col>
      <xdr:colOff>165100</xdr:colOff>
      <xdr:row>84</xdr:row>
      <xdr:rowOff>3810</xdr:rowOff>
    </xdr:to>
    <xdr:sp macro="" textlink="">
      <xdr:nvSpPr>
        <xdr:cNvPr id="344" name="楕円 343">
          <a:extLst>
            <a:ext uri="{FF2B5EF4-FFF2-40B4-BE49-F238E27FC236}">
              <a16:creationId xmlns:a16="http://schemas.microsoft.com/office/drawing/2014/main" id="{AC5E5484-7497-49CA-BA25-355F6F88F201}"/>
            </a:ext>
          </a:extLst>
        </xdr:cNvPr>
        <xdr:cNvSpPr/>
      </xdr:nvSpPr>
      <xdr:spPr>
        <a:xfrm>
          <a:off x="8636000" y="13783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83185</xdr:rowOff>
    </xdr:from>
    <xdr:to>
      <xdr:col>46</xdr:col>
      <xdr:colOff>38100</xdr:colOff>
      <xdr:row>84</xdr:row>
      <xdr:rowOff>13335</xdr:rowOff>
    </xdr:to>
    <xdr:sp macro="" textlink="">
      <xdr:nvSpPr>
        <xdr:cNvPr id="345" name="楕円 344">
          <a:extLst>
            <a:ext uri="{FF2B5EF4-FFF2-40B4-BE49-F238E27FC236}">
              <a16:creationId xmlns:a16="http://schemas.microsoft.com/office/drawing/2014/main" id="{1940F040-82B4-4F27-9EDB-5B1DDBBD9757}"/>
            </a:ext>
          </a:extLst>
        </xdr:cNvPr>
        <xdr:cNvSpPr/>
      </xdr:nvSpPr>
      <xdr:spPr>
        <a:xfrm>
          <a:off x="7842250" y="137928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124460</xdr:rowOff>
    </xdr:from>
    <xdr:to>
      <xdr:col>50</xdr:col>
      <xdr:colOff>114300</xdr:colOff>
      <xdr:row>83</xdr:row>
      <xdr:rowOff>133985</xdr:rowOff>
    </xdr:to>
    <xdr:cxnSp macro="">
      <xdr:nvCxnSpPr>
        <xdr:cNvPr id="346" name="直線コネクタ 345">
          <a:extLst>
            <a:ext uri="{FF2B5EF4-FFF2-40B4-BE49-F238E27FC236}">
              <a16:creationId xmlns:a16="http://schemas.microsoft.com/office/drawing/2014/main" id="{722C382B-F815-449E-A879-E970DF2536D9}"/>
            </a:ext>
          </a:extLst>
        </xdr:cNvPr>
        <xdr:cNvCxnSpPr/>
      </xdr:nvCxnSpPr>
      <xdr:spPr>
        <a:xfrm flipV="1">
          <a:off x="7886700" y="1383411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3810</xdr:rowOff>
    </xdr:from>
    <xdr:to>
      <xdr:col>41</xdr:col>
      <xdr:colOff>101600</xdr:colOff>
      <xdr:row>84</xdr:row>
      <xdr:rowOff>105410</xdr:rowOff>
    </xdr:to>
    <xdr:sp macro="" textlink="">
      <xdr:nvSpPr>
        <xdr:cNvPr id="347" name="楕円 346">
          <a:extLst>
            <a:ext uri="{FF2B5EF4-FFF2-40B4-BE49-F238E27FC236}">
              <a16:creationId xmlns:a16="http://schemas.microsoft.com/office/drawing/2014/main" id="{83B100F5-FB3C-4EC0-87E7-531BCD5FEB02}"/>
            </a:ext>
          </a:extLst>
        </xdr:cNvPr>
        <xdr:cNvSpPr/>
      </xdr:nvSpPr>
      <xdr:spPr>
        <a:xfrm>
          <a:off x="7029450" y="138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133985</xdr:rowOff>
    </xdr:from>
    <xdr:to>
      <xdr:col>45</xdr:col>
      <xdr:colOff>177800</xdr:colOff>
      <xdr:row>84</xdr:row>
      <xdr:rowOff>54610</xdr:rowOff>
    </xdr:to>
    <xdr:cxnSp macro="">
      <xdr:nvCxnSpPr>
        <xdr:cNvPr id="348" name="直線コネクタ 347">
          <a:extLst>
            <a:ext uri="{FF2B5EF4-FFF2-40B4-BE49-F238E27FC236}">
              <a16:creationId xmlns:a16="http://schemas.microsoft.com/office/drawing/2014/main" id="{8D90DE54-74F2-4414-A81F-03204CC6DDF8}"/>
            </a:ext>
          </a:extLst>
        </xdr:cNvPr>
        <xdr:cNvCxnSpPr/>
      </xdr:nvCxnSpPr>
      <xdr:spPr>
        <a:xfrm flipV="1">
          <a:off x="7080250" y="13843635"/>
          <a:ext cx="80645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113030</xdr:rowOff>
    </xdr:from>
    <xdr:to>
      <xdr:col>36</xdr:col>
      <xdr:colOff>165100</xdr:colOff>
      <xdr:row>84</xdr:row>
      <xdr:rowOff>43180</xdr:rowOff>
    </xdr:to>
    <xdr:sp macro="" textlink="">
      <xdr:nvSpPr>
        <xdr:cNvPr id="349" name="楕円 348">
          <a:extLst>
            <a:ext uri="{FF2B5EF4-FFF2-40B4-BE49-F238E27FC236}">
              <a16:creationId xmlns:a16="http://schemas.microsoft.com/office/drawing/2014/main" id="{787ACFC9-BF0D-4F9A-9DB2-FF130D8F0B0C}"/>
            </a:ext>
          </a:extLst>
        </xdr:cNvPr>
        <xdr:cNvSpPr/>
      </xdr:nvSpPr>
      <xdr:spPr>
        <a:xfrm>
          <a:off x="6235700" y="13822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163830</xdr:rowOff>
    </xdr:from>
    <xdr:to>
      <xdr:col>41</xdr:col>
      <xdr:colOff>50800</xdr:colOff>
      <xdr:row>84</xdr:row>
      <xdr:rowOff>54610</xdr:rowOff>
    </xdr:to>
    <xdr:cxnSp macro="">
      <xdr:nvCxnSpPr>
        <xdr:cNvPr id="350" name="直線コネクタ 349">
          <a:extLst>
            <a:ext uri="{FF2B5EF4-FFF2-40B4-BE49-F238E27FC236}">
              <a16:creationId xmlns:a16="http://schemas.microsoft.com/office/drawing/2014/main" id="{89FAF7F0-5C16-40A1-9183-0DBBC1CB793C}"/>
            </a:ext>
          </a:extLst>
        </xdr:cNvPr>
        <xdr:cNvCxnSpPr/>
      </xdr:nvCxnSpPr>
      <xdr:spPr>
        <a:xfrm>
          <a:off x="6286500" y="13873480"/>
          <a:ext cx="7937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63500</xdr:rowOff>
    </xdr:from>
    <xdr:ext cx="469900" cy="255905"/>
    <xdr:sp macro="" textlink="">
      <xdr:nvSpPr>
        <xdr:cNvPr id="351" name="n_1aveValue【公営住宅】&#10;一人当たり面積">
          <a:extLst>
            <a:ext uri="{FF2B5EF4-FFF2-40B4-BE49-F238E27FC236}">
              <a16:creationId xmlns:a16="http://schemas.microsoft.com/office/drawing/2014/main" id="{CC37E75A-5F4E-4434-8A30-2BB1B4C33805}"/>
            </a:ext>
          </a:extLst>
        </xdr:cNvPr>
        <xdr:cNvSpPr txBox="1"/>
      </xdr:nvSpPr>
      <xdr:spPr>
        <a:xfrm>
          <a:off x="8458200" y="139382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56515</xdr:rowOff>
    </xdr:from>
    <xdr:ext cx="466725" cy="258445"/>
    <xdr:sp macro="" textlink="">
      <xdr:nvSpPr>
        <xdr:cNvPr id="352" name="n_2aveValue【公営住宅】&#10;一人当たり面積">
          <a:extLst>
            <a:ext uri="{FF2B5EF4-FFF2-40B4-BE49-F238E27FC236}">
              <a16:creationId xmlns:a16="http://schemas.microsoft.com/office/drawing/2014/main" id="{DC84B0A7-DCC9-4302-B4F1-F0E088205900}"/>
            </a:ext>
          </a:extLst>
        </xdr:cNvPr>
        <xdr:cNvSpPr txBox="1"/>
      </xdr:nvSpPr>
      <xdr:spPr>
        <a:xfrm>
          <a:off x="7677150" y="139312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84455</xdr:rowOff>
    </xdr:from>
    <xdr:ext cx="466725" cy="259080"/>
    <xdr:sp macro="" textlink="">
      <xdr:nvSpPr>
        <xdr:cNvPr id="353" name="n_3aveValue【公営住宅】&#10;一人当たり面積">
          <a:extLst>
            <a:ext uri="{FF2B5EF4-FFF2-40B4-BE49-F238E27FC236}">
              <a16:creationId xmlns:a16="http://schemas.microsoft.com/office/drawing/2014/main" id="{58EF8DA8-3151-49A3-B2C6-EAFF8BA91164}"/>
            </a:ext>
          </a:extLst>
        </xdr:cNvPr>
        <xdr:cNvSpPr txBox="1"/>
      </xdr:nvSpPr>
      <xdr:spPr>
        <a:xfrm>
          <a:off x="6864350" y="136290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0.796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52070</xdr:rowOff>
    </xdr:from>
    <xdr:ext cx="466725" cy="255905"/>
    <xdr:sp macro="" textlink="">
      <xdr:nvSpPr>
        <xdr:cNvPr id="354" name="n_4aveValue【公営住宅】&#10;一人当たり面積">
          <a:extLst>
            <a:ext uri="{FF2B5EF4-FFF2-40B4-BE49-F238E27FC236}">
              <a16:creationId xmlns:a16="http://schemas.microsoft.com/office/drawing/2014/main" id="{D70D7E50-FA19-4188-920A-D0AE79190CE8}"/>
            </a:ext>
          </a:extLst>
        </xdr:cNvPr>
        <xdr:cNvSpPr txBox="1"/>
      </xdr:nvSpPr>
      <xdr:spPr>
        <a:xfrm>
          <a:off x="6070600" y="139268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20320</xdr:rowOff>
    </xdr:from>
    <xdr:ext cx="469900" cy="255905"/>
    <xdr:sp macro="" textlink="">
      <xdr:nvSpPr>
        <xdr:cNvPr id="355" name="n_1mainValue【公営住宅】&#10;一人当たり面積">
          <a:extLst>
            <a:ext uri="{FF2B5EF4-FFF2-40B4-BE49-F238E27FC236}">
              <a16:creationId xmlns:a16="http://schemas.microsoft.com/office/drawing/2014/main" id="{9387C780-8A0E-4423-9E41-3F76DBB9C99F}"/>
            </a:ext>
          </a:extLst>
        </xdr:cNvPr>
        <xdr:cNvSpPr txBox="1"/>
      </xdr:nvSpPr>
      <xdr:spPr>
        <a:xfrm>
          <a:off x="8458200" y="135648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0.936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29845</xdr:rowOff>
    </xdr:from>
    <xdr:ext cx="466725" cy="255905"/>
    <xdr:sp macro="" textlink="">
      <xdr:nvSpPr>
        <xdr:cNvPr id="356" name="n_2mainValue【公営住宅】&#10;一人当たり面積">
          <a:extLst>
            <a:ext uri="{FF2B5EF4-FFF2-40B4-BE49-F238E27FC236}">
              <a16:creationId xmlns:a16="http://schemas.microsoft.com/office/drawing/2014/main" id="{A767F5C7-AD67-42C2-95E5-2EEA46392E5A}"/>
            </a:ext>
          </a:extLst>
        </xdr:cNvPr>
        <xdr:cNvSpPr txBox="1"/>
      </xdr:nvSpPr>
      <xdr:spPr>
        <a:xfrm>
          <a:off x="7677150" y="135743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96520</xdr:rowOff>
    </xdr:from>
    <xdr:ext cx="466725" cy="259080"/>
    <xdr:sp macro="" textlink="">
      <xdr:nvSpPr>
        <xdr:cNvPr id="357" name="n_3mainValue【公営住宅】&#10;一人当たり面積">
          <a:extLst>
            <a:ext uri="{FF2B5EF4-FFF2-40B4-BE49-F238E27FC236}">
              <a16:creationId xmlns:a16="http://schemas.microsoft.com/office/drawing/2014/main" id="{2A333CEA-7478-4C40-BECA-67133E3F0CAC}"/>
            </a:ext>
          </a:extLst>
        </xdr:cNvPr>
        <xdr:cNvSpPr txBox="1"/>
      </xdr:nvSpPr>
      <xdr:spPr>
        <a:xfrm>
          <a:off x="6864350" y="139712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0.714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82</xdr:row>
      <xdr:rowOff>59690</xdr:rowOff>
    </xdr:from>
    <xdr:ext cx="466725" cy="259080"/>
    <xdr:sp macro="" textlink="">
      <xdr:nvSpPr>
        <xdr:cNvPr id="358" name="n_4mainValue【公営住宅】&#10;一人当たり面積">
          <a:extLst>
            <a:ext uri="{FF2B5EF4-FFF2-40B4-BE49-F238E27FC236}">
              <a16:creationId xmlns:a16="http://schemas.microsoft.com/office/drawing/2014/main" id="{901BFB48-EEA5-49CC-9DE7-ABACA464BE30}"/>
            </a:ext>
          </a:extLst>
        </xdr:cNvPr>
        <xdr:cNvSpPr txBox="1"/>
      </xdr:nvSpPr>
      <xdr:spPr>
        <a:xfrm>
          <a:off x="6070600" y="13604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525FCB82-BD8A-48A4-B051-DF15E3326E89}"/>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34F89E15-4168-475F-8CB5-00C210E75BBA}"/>
            </a:ext>
          </a:extLst>
        </xdr:cNvPr>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49C44CA5-CB79-41AF-91EF-BEA643B016CE}"/>
            </a:ext>
          </a:extLst>
        </xdr:cNvPr>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4F649638-F57F-4DCD-9FBF-8554EC64F3A3}"/>
            </a:ext>
          </a:extLst>
        </xdr:cNvPr>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7CB3F81F-9059-475C-A73E-EF544D18FCC5}"/>
            </a:ext>
          </a:extLst>
        </xdr:cNvPr>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2D9325B6-FD78-47B6-ADC1-174F43F112D8}"/>
            </a:ext>
          </a:extLst>
        </xdr:cNvPr>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805171-34E7-4573-9E22-4D5590049519}"/>
            </a:ext>
          </a:extLst>
        </xdr:cNvPr>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F9DA74BA-7EDD-4F9E-A03F-14ED7B25FCD5}"/>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6419C182-5A9E-49BA-B0CC-438599956939}"/>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55306D83-F66B-4B1E-A4F1-7B0E8FC7238F}"/>
            </a:ext>
          </a:extLst>
        </xdr:cNvPr>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B94C862D-8A2E-4043-9F55-B671B0958A99}"/>
            </a:ext>
          </a:extLst>
        </xdr:cNvPr>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C1596AED-7F61-4CA1-9754-ED141976232E}"/>
            </a:ext>
          </a:extLst>
        </xdr:cNvPr>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6F185FE5-7CE2-4D42-95F4-66416E089DBA}"/>
            </a:ext>
          </a:extLst>
        </xdr:cNvPr>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5435D85F-B298-4747-8CBB-5565D54A1439}"/>
            </a:ext>
          </a:extLst>
        </xdr:cNvPr>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9CAB1FD0-F058-4C06-AAC7-9E49EC209D8B}"/>
            </a:ext>
          </a:extLst>
        </xdr:cNvPr>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03C91C2B-FF82-4D2E-ABB7-0C46AFDDAC1A}"/>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6BDA7893-C8C5-4341-BD9C-01F1B3C56BB2}"/>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03D3C638-66EE-4500-A1E1-2770C7AA80AF}"/>
            </a:ext>
          </a:extLst>
        </xdr:cNvPr>
        <xdr:cNvSpPr/>
      </xdr:nvSpPr>
      <xdr:spPr>
        <a:xfrm>
          <a:off x="11315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939148C3-F3D3-49A3-87ED-1F3A16CC6E1C}"/>
            </a:ext>
          </a:extLst>
        </xdr:cNvPr>
        <xdr:cNvSpPr/>
      </xdr:nvSpPr>
      <xdr:spPr>
        <a:xfrm>
          <a:off x="11315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16015EDC-773C-4FCD-926B-F1A201AEDC81}"/>
            </a:ext>
          </a:extLst>
        </xdr:cNvPr>
        <xdr:cNvSpPr/>
      </xdr:nvSpPr>
      <xdr:spPr>
        <a:xfrm>
          <a:off x="122364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F1B30618-B68B-4352-957A-87921136E5DB}"/>
            </a:ext>
          </a:extLst>
        </xdr:cNvPr>
        <xdr:cNvSpPr/>
      </xdr:nvSpPr>
      <xdr:spPr>
        <a:xfrm>
          <a:off x="122364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810E6296-0ED0-4184-8273-A1C7315098AC}"/>
            </a:ext>
          </a:extLst>
        </xdr:cNvPr>
        <xdr:cNvSpPr/>
      </xdr:nvSpPr>
      <xdr:spPr>
        <a:xfrm>
          <a:off x="132651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31D31D74-2485-429F-B99D-9CE3E95DFDDE}"/>
            </a:ext>
          </a:extLst>
        </xdr:cNvPr>
        <xdr:cNvSpPr/>
      </xdr:nvSpPr>
      <xdr:spPr>
        <a:xfrm>
          <a:off x="132651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BCB8A56F-2384-4220-ACC9-86C4F5A87B6E}"/>
            </a:ext>
          </a:extLst>
        </xdr:cNvPr>
        <xdr:cNvSpPr/>
      </xdr:nvSpPr>
      <xdr:spPr>
        <a:xfrm>
          <a:off x="1120775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383" name="テキスト ボックス 382">
          <a:extLst>
            <a:ext uri="{FF2B5EF4-FFF2-40B4-BE49-F238E27FC236}">
              <a16:creationId xmlns:a16="http://schemas.microsoft.com/office/drawing/2014/main" id="{8D8148E3-A398-4054-A95A-42F41EC9DAEC}"/>
            </a:ext>
          </a:extLst>
        </xdr:cNvPr>
        <xdr:cNvSpPr txBox="1"/>
      </xdr:nvSpPr>
      <xdr:spPr>
        <a:xfrm>
          <a:off x="11169650" y="495935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57A59807-E9E6-446C-8795-6270B3F1F948}"/>
            </a:ext>
          </a:extLst>
        </xdr:cNvPr>
        <xdr:cNvCxnSpPr/>
      </xdr:nvCxnSpPr>
      <xdr:spPr>
        <a:xfrm>
          <a:off x="11207750" y="7346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185" cy="259080"/>
    <xdr:sp macro="" textlink="">
      <xdr:nvSpPr>
        <xdr:cNvPr id="385" name="テキスト ボックス 384">
          <a:extLst>
            <a:ext uri="{FF2B5EF4-FFF2-40B4-BE49-F238E27FC236}">
              <a16:creationId xmlns:a16="http://schemas.microsoft.com/office/drawing/2014/main" id="{B7BBE747-5E61-49E8-986F-036C8752EFA2}"/>
            </a:ext>
          </a:extLst>
        </xdr:cNvPr>
        <xdr:cNvSpPr txBox="1"/>
      </xdr:nvSpPr>
      <xdr:spPr>
        <a:xfrm>
          <a:off x="10797540" y="7211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id="{F4DD0BB3-691A-4CE1-B8EA-A0B59EFC41B4}"/>
            </a:ext>
          </a:extLst>
        </xdr:cNvPr>
        <xdr:cNvCxnSpPr/>
      </xdr:nvCxnSpPr>
      <xdr:spPr>
        <a:xfrm>
          <a:off x="11207750" y="6978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185" cy="259080"/>
    <xdr:sp macro="" textlink="">
      <xdr:nvSpPr>
        <xdr:cNvPr id="387" name="テキスト ボックス 386">
          <a:extLst>
            <a:ext uri="{FF2B5EF4-FFF2-40B4-BE49-F238E27FC236}">
              <a16:creationId xmlns:a16="http://schemas.microsoft.com/office/drawing/2014/main" id="{5393600A-EB67-4809-9680-B1A490FA31C4}"/>
            </a:ext>
          </a:extLst>
        </xdr:cNvPr>
        <xdr:cNvSpPr txBox="1"/>
      </xdr:nvSpPr>
      <xdr:spPr>
        <a:xfrm>
          <a:off x="10797540" y="684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id="{8FADB322-7AD8-4BF5-9A07-FBAF011A23A0}"/>
            </a:ext>
          </a:extLst>
        </xdr:cNvPr>
        <xdr:cNvCxnSpPr/>
      </xdr:nvCxnSpPr>
      <xdr:spPr>
        <a:xfrm>
          <a:off x="11207750" y="6610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905"/>
    <xdr:sp macro="" textlink="">
      <xdr:nvSpPr>
        <xdr:cNvPr id="389" name="テキスト ボックス 388">
          <a:extLst>
            <a:ext uri="{FF2B5EF4-FFF2-40B4-BE49-F238E27FC236}">
              <a16:creationId xmlns:a16="http://schemas.microsoft.com/office/drawing/2014/main" id="{69984176-A617-4125-9E98-E75BB42E3312}"/>
            </a:ext>
          </a:extLst>
        </xdr:cNvPr>
        <xdr:cNvSpPr txBox="1"/>
      </xdr:nvSpPr>
      <xdr:spPr>
        <a:xfrm>
          <a:off x="10842625" y="64744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id="{FEF12B0B-65B9-4C98-8091-361C88B2D16D}"/>
            </a:ext>
          </a:extLst>
        </xdr:cNvPr>
        <xdr:cNvCxnSpPr/>
      </xdr:nvCxnSpPr>
      <xdr:spPr>
        <a:xfrm>
          <a:off x="11207750" y="624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91" name="テキスト ボックス 390">
          <a:extLst>
            <a:ext uri="{FF2B5EF4-FFF2-40B4-BE49-F238E27FC236}">
              <a16:creationId xmlns:a16="http://schemas.microsoft.com/office/drawing/2014/main" id="{2925756C-E01E-43F9-B0E4-AA664CBECFCF}"/>
            </a:ext>
          </a:extLst>
        </xdr:cNvPr>
        <xdr:cNvSpPr txBox="1"/>
      </xdr:nvSpPr>
      <xdr:spPr>
        <a:xfrm>
          <a:off x="10842625" y="6112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id="{615BCB8E-FAC7-4893-B893-CBB7EAB1D167}"/>
            </a:ext>
          </a:extLst>
        </xdr:cNvPr>
        <xdr:cNvCxnSpPr/>
      </xdr:nvCxnSpPr>
      <xdr:spPr>
        <a:xfrm>
          <a:off x="11207750" y="5880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93" name="テキスト ボックス 392">
          <a:extLst>
            <a:ext uri="{FF2B5EF4-FFF2-40B4-BE49-F238E27FC236}">
              <a16:creationId xmlns:a16="http://schemas.microsoft.com/office/drawing/2014/main" id="{5440ADD0-60CC-473A-9DA5-D7A8CC860928}"/>
            </a:ext>
          </a:extLst>
        </xdr:cNvPr>
        <xdr:cNvSpPr txBox="1"/>
      </xdr:nvSpPr>
      <xdr:spPr>
        <a:xfrm>
          <a:off x="10842625" y="5744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id="{DBBA78EA-8B0B-4A9A-BFBB-4E67CA72026B}"/>
            </a:ext>
          </a:extLst>
        </xdr:cNvPr>
        <xdr:cNvCxnSpPr/>
      </xdr:nvCxnSpPr>
      <xdr:spPr>
        <a:xfrm>
          <a:off x="11207750" y="5511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5905"/>
    <xdr:sp macro="" textlink="">
      <xdr:nvSpPr>
        <xdr:cNvPr id="395" name="テキスト ボックス 394">
          <a:extLst>
            <a:ext uri="{FF2B5EF4-FFF2-40B4-BE49-F238E27FC236}">
              <a16:creationId xmlns:a16="http://schemas.microsoft.com/office/drawing/2014/main" id="{0E3F34EC-31D3-4F33-845D-D3E4F0A1FC94}"/>
            </a:ext>
          </a:extLst>
        </xdr:cNvPr>
        <xdr:cNvSpPr txBox="1"/>
      </xdr:nvSpPr>
      <xdr:spPr>
        <a:xfrm>
          <a:off x="10842625" y="537591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0C4DBE73-6987-4EC1-8D89-72E200229AF7}"/>
            </a:ext>
          </a:extLst>
        </xdr:cNvPr>
        <xdr:cNvCxnSpPr/>
      </xdr:nvCxnSpPr>
      <xdr:spPr>
        <a:xfrm>
          <a:off x="11207750" y="514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5915" cy="259080"/>
    <xdr:sp macro="" textlink="">
      <xdr:nvSpPr>
        <xdr:cNvPr id="397" name="テキスト ボックス 396">
          <a:extLst>
            <a:ext uri="{FF2B5EF4-FFF2-40B4-BE49-F238E27FC236}">
              <a16:creationId xmlns:a16="http://schemas.microsoft.com/office/drawing/2014/main" id="{293EAED0-CFC8-481B-BB68-49844F554CDF}"/>
            </a:ext>
          </a:extLst>
        </xdr:cNvPr>
        <xdr:cNvSpPr txBox="1"/>
      </xdr:nvSpPr>
      <xdr:spPr>
        <a:xfrm>
          <a:off x="10906760" y="500761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EC016D7E-A661-48B2-AD9D-66F7529A266E}"/>
            </a:ext>
          </a:extLst>
        </xdr:cNvPr>
        <xdr:cNvSpPr/>
      </xdr:nvSpPr>
      <xdr:spPr>
        <a:xfrm>
          <a:off x="1120775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43815</xdr:rowOff>
    </xdr:from>
    <xdr:to>
      <xdr:col>85</xdr:col>
      <xdr:colOff>126365</xdr:colOff>
      <xdr:row>42</xdr:row>
      <xdr:rowOff>38100</xdr:rowOff>
    </xdr:to>
    <xdr:cxnSp macro="">
      <xdr:nvCxnSpPr>
        <xdr:cNvPr id="399" name="直線コネクタ 398">
          <a:extLst>
            <a:ext uri="{FF2B5EF4-FFF2-40B4-BE49-F238E27FC236}">
              <a16:creationId xmlns:a16="http://schemas.microsoft.com/office/drawing/2014/main" id="{BA700A20-7A74-4868-B1B8-1727508B1AE7}"/>
            </a:ext>
          </a:extLst>
        </xdr:cNvPr>
        <xdr:cNvCxnSpPr/>
      </xdr:nvCxnSpPr>
      <xdr:spPr>
        <a:xfrm flipV="1">
          <a:off x="14699615" y="5498465"/>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5905"/>
    <xdr:sp macro="" textlink="">
      <xdr:nvSpPr>
        <xdr:cNvPr id="400" name="【認定こども園・幼稚園・保育所】&#10;有形固定資産減価償却率最小値テキスト">
          <a:extLst>
            <a:ext uri="{FF2B5EF4-FFF2-40B4-BE49-F238E27FC236}">
              <a16:creationId xmlns:a16="http://schemas.microsoft.com/office/drawing/2014/main" id="{45B9E12F-44E6-47DF-8DF6-8B4D5EDCCF06}"/>
            </a:ext>
          </a:extLst>
        </xdr:cNvPr>
        <xdr:cNvSpPr txBox="1"/>
      </xdr:nvSpPr>
      <xdr:spPr>
        <a:xfrm>
          <a:off x="14738350" y="69824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1" name="直線コネクタ 400">
          <a:extLst>
            <a:ext uri="{FF2B5EF4-FFF2-40B4-BE49-F238E27FC236}">
              <a16:creationId xmlns:a16="http://schemas.microsoft.com/office/drawing/2014/main" id="{CC996F69-102F-4514-9B43-8A7670D91048}"/>
            </a:ext>
          </a:extLst>
        </xdr:cNvPr>
        <xdr:cNvCxnSpPr/>
      </xdr:nvCxnSpPr>
      <xdr:spPr>
        <a:xfrm>
          <a:off x="14611350" y="6978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161925</xdr:rowOff>
    </xdr:from>
    <xdr:ext cx="405130" cy="259080"/>
    <xdr:sp macro="" textlink="">
      <xdr:nvSpPr>
        <xdr:cNvPr id="402" name="【認定こども園・幼稚園・保育所】&#10;有形固定資産減価償却率最大値テキスト">
          <a:extLst>
            <a:ext uri="{FF2B5EF4-FFF2-40B4-BE49-F238E27FC236}">
              <a16:creationId xmlns:a16="http://schemas.microsoft.com/office/drawing/2014/main" id="{2900345D-9E04-4DBA-BCE2-2DE46EB40212}"/>
            </a:ext>
          </a:extLst>
        </xdr:cNvPr>
        <xdr:cNvSpPr txBox="1"/>
      </xdr:nvSpPr>
      <xdr:spPr>
        <a:xfrm>
          <a:off x="14738350" y="5286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03" name="直線コネクタ 402">
          <a:extLst>
            <a:ext uri="{FF2B5EF4-FFF2-40B4-BE49-F238E27FC236}">
              <a16:creationId xmlns:a16="http://schemas.microsoft.com/office/drawing/2014/main" id="{58AB2C62-67AB-4F68-A325-857AD9682619}"/>
            </a:ext>
          </a:extLst>
        </xdr:cNvPr>
        <xdr:cNvCxnSpPr/>
      </xdr:nvCxnSpPr>
      <xdr:spPr>
        <a:xfrm>
          <a:off x="14611350" y="54984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87630</xdr:rowOff>
    </xdr:from>
    <xdr:ext cx="405130" cy="255905"/>
    <xdr:sp macro="" textlink="">
      <xdr:nvSpPr>
        <xdr:cNvPr id="404" name="【認定こども園・幼稚園・保育所】&#10;有形固定資産減価償却率平均値テキスト">
          <a:extLst>
            <a:ext uri="{FF2B5EF4-FFF2-40B4-BE49-F238E27FC236}">
              <a16:creationId xmlns:a16="http://schemas.microsoft.com/office/drawing/2014/main" id="{0AFB3E03-238A-4956-8EFA-ABC970FAA135}"/>
            </a:ext>
          </a:extLst>
        </xdr:cNvPr>
        <xdr:cNvSpPr txBox="1"/>
      </xdr:nvSpPr>
      <xdr:spPr>
        <a:xfrm>
          <a:off x="14738350" y="620268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05" name="フローチャート: 判断 404">
          <a:extLst>
            <a:ext uri="{FF2B5EF4-FFF2-40B4-BE49-F238E27FC236}">
              <a16:creationId xmlns:a16="http://schemas.microsoft.com/office/drawing/2014/main" id="{88E9616F-00C5-4403-9E12-8652EEAA0908}"/>
            </a:ext>
          </a:extLst>
        </xdr:cNvPr>
        <xdr:cNvSpPr/>
      </xdr:nvSpPr>
      <xdr:spPr>
        <a:xfrm>
          <a:off x="14649450" y="62242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06" name="フローチャート: 判断 405">
          <a:extLst>
            <a:ext uri="{FF2B5EF4-FFF2-40B4-BE49-F238E27FC236}">
              <a16:creationId xmlns:a16="http://schemas.microsoft.com/office/drawing/2014/main" id="{532E3AE4-1E71-4C8F-893E-8CA9716BDEB9}"/>
            </a:ext>
          </a:extLst>
        </xdr:cNvPr>
        <xdr:cNvSpPr/>
      </xdr:nvSpPr>
      <xdr:spPr>
        <a:xfrm>
          <a:off x="1388745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07" name="フローチャート: 判断 406">
          <a:extLst>
            <a:ext uri="{FF2B5EF4-FFF2-40B4-BE49-F238E27FC236}">
              <a16:creationId xmlns:a16="http://schemas.microsoft.com/office/drawing/2014/main" id="{C85E3999-01D6-4B5E-9D79-5145206D38B7}"/>
            </a:ext>
          </a:extLst>
        </xdr:cNvPr>
        <xdr:cNvSpPr/>
      </xdr:nvSpPr>
      <xdr:spPr>
        <a:xfrm>
          <a:off x="130937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08" name="フローチャート: 判断 407">
          <a:extLst>
            <a:ext uri="{FF2B5EF4-FFF2-40B4-BE49-F238E27FC236}">
              <a16:creationId xmlns:a16="http://schemas.microsoft.com/office/drawing/2014/main" id="{C692CBC8-FE3E-452B-9E07-B4322999343E}"/>
            </a:ext>
          </a:extLst>
        </xdr:cNvPr>
        <xdr:cNvSpPr/>
      </xdr:nvSpPr>
      <xdr:spPr>
        <a:xfrm>
          <a:off x="12299950" y="61442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09" name="フローチャート: 判断 408">
          <a:extLst>
            <a:ext uri="{FF2B5EF4-FFF2-40B4-BE49-F238E27FC236}">
              <a16:creationId xmlns:a16="http://schemas.microsoft.com/office/drawing/2014/main" id="{892CC573-FA8F-4C51-A3A4-A46DA9B73CD5}"/>
            </a:ext>
          </a:extLst>
        </xdr:cNvPr>
        <xdr:cNvSpPr/>
      </xdr:nvSpPr>
      <xdr:spPr>
        <a:xfrm>
          <a:off x="11487150" y="6093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10" name="テキスト ボックス 409">
          <a:extLst>
            <a:ext uri="{FF2B5EF4-FFF2-40B4-BE49-F238E27FC236}">
              <a16:creationId xmlns:a16="http://schemas.microsoft.com/office/drawing/2014/main" id="{2C98E3E9-4D01-427A-A3EF-D74F5248FDEF}"/>
            </a:ext>
          </a:extLst>
        </xdr:cNvPr>
        <xdr:cNvSpPr txBox="1"/>
      </xdr:nvSpPr>
      <xdr:spPr>
        <a:xfrm>
          <a:off x="1452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11" name="テキスト ボックス 410">
          <a:extLst>
            <a:ext uri="{FF2B5EF4-FFF2-40B4-BE49-F238E27FC236}">
              <a16:creationId xmlns:a16="http://schemas.microsoft.com/office/drawing/2014/main" id="{1F5877E0-246C-4A8B-A95B-8229CBF7CBC0}"/>
            </a:ext>
          </a:extLst>
        </xdr:cNvPr>
        <xdr:cNvSpPr txBox="1"/>
      </xdr:nvSpPr>
      <xdr:spPr>
        <a:xfrm>
          <a:off x="13766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12" name="テキスト ボックス 411">
          <a:extLst>
            <a:ext uri="{FF2B5EF4-FFF2-40B4-BE49-F238E27FC236}">
              <a16:creationId xmlns:a16="http://schemas.microsoft.com/office/drawing/2014/main" id="{20594F9E-812B-4F9D-BEA5-B5E076D52098}"/>
            </a:ext>
          </a:extLst>
        </xdr:cNvPr>
        <xdr:cNvSpPr txBox="1"/>
      </xdr:nvSpPr>
      <xdr:spPr>
        <a:xfrm>
          <a:off x="12973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13" name="テキスト ボックス 412">
          <a:extLst>
            <a:ext uri="{FF2B5EF4-FFF2-40B4-BE49-F238E27FC236}">
              <a16:creationId xmlns:a16="http://schemas.microsoft.com/office/drawing/2014/main" id="{852D5ECB-EA7C-4B2C-A8C0-275AE353787C}"/>
            </a:ext>
          </a:extLst>
        </xdr:cNvPr>
        <xdr:cNvSpPr txBox="1"/>
      </xdr:nvSpPr>
      <xdr:spPr>
        <a:xfrm>
          <a:off x="12172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14" name="テキスト ボックス 413">
          <a:extLst>
            <a:ext uri="{FF2B5EF4-FFF2-40B4-BE49-F238E27FC236}">
              <a16:creationId xmlns:a16="http://schemas.microsoft.com/office/drawing/2014/main" id="{E00630DF-16FF-46F6-820B-BAF7E04A9223}"/>
            </a:ext>
          </a:extLst>
        </xdr:cNvPr>
        <xdr:cNvSpPr txBox="1"/>
      </xdr:nvSpPr>
      <xdr:spPr>
        <a:xfrm>
          <a:off x="11366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81</xdr:col>
      <xdr:colOff>0</xdr:colOff>
      <xdr:row>38</xdr:row>
      <xdr:rowOff>57785</xdr:rowOff>
    </xdr:from>
    <xdr:to>
      <xdr:col>81</xdr:col>
      <xdr:colOff>101600</xdr:colOff>
      <xdr:row>38</xdr:row>
      <xdr:rowOff>159385</xdr:rowOff>
    </xdr:to>
    <xdr:sp macro="" textlink="">
      <xdr:nvSpPr>
        <xdr:cNvPr id="415" name="楕円 414">
          <a:extLst>
            <a:ext uri="{FF2B5EF4-FFF2-40B4-BE49-F238E27FC236}">
              <a16:creationId xmlns:a16="http://schemas.microsoft.com/office/drawing/2014/main" id="{D1CC527D-2004-4E8D-ACC9-291A6C1C3E81}"/>
            </a:ext>
          </a:extLst>
        </xdr:cNvPr>
        <xdr:cNvSpPr/>
      </xdr:nvSpPr>
      <xdr:spPr>
        <a:xfrm>
          <a:off x="1388745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17780</xdr:rowOff>
    </xdr:from>
    <xdr:to>
      <xdr:col>76</xdr:col>
      <xdr:colOff>165100</xdr:colOff>
      <xdr:row>38</xdr:row>
      <xdr:rowOff>119380</xdr:rowOff>
    </xdr:to>
    <xdr:sp macro="" textlink="">
      <xdr:nvSpPr>
        <xdr:cNvPr id="416" name="楕円 415">
          <a:extLst>
            <a:ext uri="{FF2B5EF4-FFF2-40B4-BE49-F238E27FC236}">
              <a16:creationId xmlns:a16="http://schemas.microsoft.com/office/drawing/2014/main" id="{24AFCF85-FC38-4187-8836-07E2664EE65C}"/>
            </a:ext>
          </a:extLst>
        </xdr:cNvPr>
        <xdr:cNvSpPr/>
      </xdr:nvSpPr>
      <xdr:spPr>
        <a:xfrm>
          <a:off x="130937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109220</xdr:rowOff>
    </xdr:to>
    <xdr:cxnSp macro="">
      <xdr:nvCxnSpPr>
        <xdr:cNvPr id="417" name="直線コネクタ 416">
          <a:extLst>
            <a:ext uri="{FF2B5EF4-FFF2-40B4-BE49-F238E27FC236}">
              <a16:creationId xmlns:a16="http://schemas.microsoft.com/office/drawing/2014/main" id="{5EFF4EBE-767B-48CA-85EF-8CEC99D55210}"/>
            </a:ext>
          </a:extLst>
        </xdr:cNvPr>
        <xdr:cNvCxnSpPr/>
      </xdr:nvCxnSpPr>
      <xdr:spPr>
        <a:xfrm>
          <a:off x="13144500" y="6348730"/>
          <a:ext cx="7937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18" name="楕円 417">
          <a:extLst>
            <a:ext uri="{FF2B5EF4-FFF2-40B4-BE49-F238E27FC236}">
              <a16:creationId xmlns:a16="http://schemas.microsoft.com/office/drawing/2014/main" id="{C8ECB77F-9E30-46FF-8330-89685DB08D7A}"/>
            </a:ext>
          </a:extLst>
        </xdr:cNvPr>
        <xdr:cNvSpPr/>
      </xdr:nvSpPr>
      <xdr:spPr>
        <a:xfrm>
          <a:off x="12299950" y="6250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xdr:rowOff>
    </xdr:from>
    <xdr:to>
      <xdr:col>76</xdr:col>
      <xdr:colOff>114300</xdr:colOff>
      <xdr:row>38</xdr:row>
      <xdr:rowOff>68580</xdr:rowOff>
    </xdr:to>
    <xdr:cxnSp macro="">
      <xdr:nvCxnSpPr>
        <xdr:cNvPr id="419" name="直線コネクタ 418">
          <a:extLst>
            <a:ext uri="{FF2B5EF4-FFF2-40B4-BE49-F238E27FC236}">
              <a16:creationId xmlns:a16="http://schemas.microsoft.com/office/drawing/2014/main" id="{B024F5BF-FB9A-42A4-81F3-0FD8D50284CF}"/>
            </a:ext>
          </a:extLst>
        </xdr:cNvPr>
        <xdr:cNvCxnSpPr/>
      </xdr:nvCxnSpPr>
      <xdr:spPr>
        <a:xfrm>
          <a:off x="12344400" y="6295390"/>
          <a:ext cx="8001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130175</xdr:rowOff>
    </xdr:from>
    <xdr:to>
      <xdr:col>67</xdr:col>
      <xdr:colOff>101600</xdr:colOff>
      <xdr:row>38</xdr:row>
      <xdr:rowOff>60325</xdr:rowOff>
    </xdr:to>
    <xdr:sp macro="" textlink="">
      <xdr:nvSpPr>
        <xdr:cNvPr id="420" name="楕円 419">
          <a:extLst>
            <a:ext uri="{FF2B5EF4-FFF2-40B4-BE49-F238E27FC236}">
              <a16:creationId xmlns:a16="http://schemas.microsoft.com/office/drawing/2014/main" id="{9F794BA1-792A-453B-8731-837C4439925D}"/>
            </a:ext>
          </a:extLst>
        </xdr:cNvPr>
        <xdr:cNvSpPr/>
      </xdr:nvSpPr>
      <xdr:spPr>
        <a:xfrm>
          <a:off x="11487150" y="6245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9525</xdr:rowOff>
    </xdr:from>
    <xdr:to>
      <xdr:col>71</xdr:col>
      <xdr:colOff>177800</xdr:colOff>
      <xdr:row>38</xdr:row>
      <xdr:rowOff>15240</xdr:rowOff>
    </xdr:to>
    <xdr:cxnSp macro="">
      <xdr:nvCxnSpPr>
        <xdr:cNvPr id="421" name="直線コネクタ 420">
          <a:extLst>
            <a:ext uri="{FF2B5EF4-FFF2-40B4-BE49-F238E27FC236}">
              <a16:creationId xmlns:a16="http://schemas.microsoft.com/office/drawing/2014/main" id="{2CE9AA85-E69C-46DA-B37B-879D0EF1442E}"/>
            </a:ext>
          </a:extLst>
        </xdr:cNvPr>
        <xdr:cNvCxnSpPr/>
      </xdr:nvCxnSpPr>
      <xdr:spPr>
        <a:xfrm>
          <a:off x="11537950" y="6289675"/>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170180</xdr:rowOff>
    </xdr:from>
    <xdr:ext cx="405130" cy="259080"/>
    <xdr:sp macro="" textlink="">
      <xdr:nvSpPr>
        <xdr:cNvPr id="422" name="n_1aveValue【認定こども園・幼稚園・保育所】&#10;有形固定資産減価償却率">
          <a:extLst>
            <a:ext uri="{FF2B5EF4-FFF2-40B4-BE49-F238E27FC236}">
              <a16:creationId xmlns:a16="http://schemas.microsoft.com/office/drawing/2014/main" id="{F2EE9AF4-9FF7-49A2-A6E6-5F5853B524E2}"/>
            </a:ext>
          </a:extLst>
        </xdr:cNvPr>
        <xdr:cNvSpPr txBox="1"/>
      </xdr:nvSpPr>
      <xdr:spPr>
        <a:xfrm>
          <a:off x="13742035" y="5948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132080</xdr:rowOff>
    </xdr:from>
    <xdr:ext cx="401955" cy="255905"/>
    <xdr:sp macro="" textlink="">
      <xdr:nvSpPr>
        <xdr:cNvPr id="423" name="n_2aveValue【認定こども園・幼稚園・保育所】&#10;有形固定資産減価償却率">
          <a:extLst>
            <a:ext uri="{FF2B5EF4-FFF2-40B4-BE49-F238E27FC236}">
              <a16:creationId xmlns:a16="http://schemas.microsoft.com/office/drawing/2014/main" id="{FF212995-9058-4D77-AA93-E2B8C1033E87}"/>
            </a:ext>
          </a:extLst>
        </xdr:cNvPr>
        <xdr:cNvSpPr txBox="1"/>
      </xdr:nvSpPr>
      <xdr:spPr>
        <a:xfrm>
          <a:off x="12960985" y="59169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147320</xdr:rowOff>
    </xdr:from>
    <xdr:ext cx="401955" cy="259080"/>
    <xdr:sp macro="" textlink="">
      <xdr:nvSpPr>
        <xdr:cNvPr id="424" name="n_3aveValue【認定こども園・幼稚園・保育所】&#10;有形固定資産減価償却率">
          <a:extLst>
            <a:ext uri="{FF2B5EF4-FFF2-40B4-BE49-F238E27FC236}">
              <a16:creationId xmlns:a16="http://schemas.microsoft.com/office/drawing/2014/main" id="{AD09D2A8-818C-4EC5-A8A0-FFA180F815D0}"/>
            </a:ext>
          </a:extLst>
        </xdr:cNvPr>
        <xdr:cNvSpPr txBox="1"/>
      </xdr:nvSpPr>
      <xdr:spPr>
        <a:xfrm>
          <a:off x="12167235" y="59321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90170</xdr:rowOff>
    </xdr:from>
    <xdr:ext cx="401955" cy="259080"/>
    <xdr:sp macro="" textlink="">
      <xdr:nvSpPr>
        <xdr:cNvPr id="425" name="n_4aveValue【認定こども園・幼稚園・保育所】&#10;有形固定資産減価償却率">
          <a:extLst>
            <a:ext uri="{FF2B5EF4-FFF2-40B4-BE49-F238E27FC236}">
              <a16:creationId xmlns:a16="http://schemas.microsoft.com/office/drawing/2014/main" id="{12854886-B4EB-445A-B8DB-631E0D5A481B}"/>
            </a:ext>
          </a:extLst>
        </xdr:cNvPr>
        <xdr:cNvSpPr txBox="1"/>
      </xdr:nvSpPr>
      <xdr:spPr>
        <a:xfrm>
          <a:off x="11354435" y="58750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150495</xdr:rowOff>
    </xdr:from>
    <xdr:ext cx="405130" cy="259080"/>
    <xdr:sp macro="" textlink="">
      <xdr:nvSpPr>
        <xdr:cNvPr id="426" name="n_1mainValue【認定こども園・幼稚園・保育所】&#10;有形固定資産減価償却率">
          <a:extLst>
            <a:ext uri="{FF2B5EF4-FFF2-40B4-BE49-F238E27FC236}">
              <a16:creationId xmlns:a16="http://schemas.microsoft.com/office/drawing/2014/main" id="{E1667364-E1F8-4CD8-A584-83DD197C5B17}"/>
            </a:ext>
          </a:extLst>
        </xdr:cNvPr>
        <xdr:cNvSpPr txBox="1"/>
      </xdr:nvSpPr>
      <xdr:spPr>
        <a:xfrm>
          <a:off x="13742035" y="6430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110490</xdr:rowOff>
    </xdr:from>
    <xdr:ext cx="401955" cy="255905"/>
    <xdr:sp macro="" textlink="">
      <xdr:nvSpPr>
        <xdr:cNvPr id="427" name="n_2mainValue【認定こども園・幼稚園・保育所】&#10;有形固定資産減価償却率">
          <a:extLst>
            <a:ext uri="{FF2B5EF4-FFF2-40B4-BE49-F238E27FC236}">
              <a16:creationId xmlns:a16="http://schemas.microsoft.com/office/drawing/2014/main" id="{E445A3A9-EC0C-4667-A2E4-5DE7A3219229}"/>
            </a:ext>
          </a:extLst>
        </xdr:cNvPr>
        <xdr:cNvSpPr txBox="1"/>
      </xdr:nvSpPr>
      <xdr:spPr>
        <a:xfrm>
          <a:off x="12960985" y="63906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57150</xdr:rowOff>
    </xdr:from>
    <xdr:ext cx="401955" cy="259080"/>
    <xdr:sp macro="" textlink="">
      <xdr:nvSpPr>
        <xdr:cNvPr id="428" name="n_3mainValue【認定こども園・幼稚園・保育所】&#10;有形固定資産減価償却率">
          <a:extLst>
            <a:ext uri="{FF2B5EF4-FFF2-40B4-BE49-F238E27FC236}">
              <a16:creationId xmlns:a16="http://schemas.microsoft.com/office/drawing/2014/main" id="{DC8580C7-A2D3-4A5E-A375-4F6956C932AB}"/>
            </a:ext>
          </a:extLst>
        </xdr:cNvPr>
        <xdr:cNvSpPr txBox="1"/>
      </xdr:nvSpPr>
      <xdr:spPr>
        <a:xfrm>
          <a:off x="12167235" y="63373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52070</xdr:rowOff>
    </xdr:from>
    <xdr:ext cx="401955" cy="255905"/>
    <xdr:sp macro="" textlink="">
      <xdr:nvSpPr>
        <xdr:cNvPr id="429" name="n_4mainValue【認定こども園・幼稚園・保育所】&#10;有形固定資産減価償却率">
          <a:extLst>
            <a:ext uri="{FF2B5EF4-FFF2-40B4-BE49-F238E27FC236}">
              <a16:creationId xmlns:a16="http://schemas.microsoft.com/office/drawing/2014/main" id="{64E815D0-934F-43AB-B4E6-826597C5E275}"/>
            </a:ext>
          </a:extLst>
        </xdr:cNvPr>
        <xdr:cNvSpPr txBox="1"/>
      </xdr:nvSpPr>
      <xdr:spPr>
        <a:xfrm>
          <a:off x="11354435" y="63322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319CFC4F-E7DF-41B1-9336-CC3DB0AF0F0C}"/>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908B966F-088E-431F-A987-DA91EE99F704}"/>
            </a:ext>
          </a:extLst>
        </xdr:cNvPr>
        <xdr:cNvSpPr/>
      </xdr:nvSpPr>
      <xdr:spPr>
        <a:xfrm>
          <a:off x="16586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D408CF33-3741-40A4-B09A-5608FE266A5A}"/>
            </a:ext>
          </a:extLst>
        </xdr:cNvPr>
        <xdr:cNvSpPr/>
      </xdr:nvSpPr>
      <xdr:spPr>
        <a:xfrm>
          <a:off x="16586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63BE8241-6B23-4AB6-8D52-4D8BBDF0E387}"/>
            </a:ext>
          </a:extLst>
        </xdr:cNvPr>
        <xdr:cNvSpPr/>
      </xdr:nvSpPr>
      <xdr:spPr>
        <a:xfrm>
          <a:off x="174879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DEEC148F-80D4-4005-947A-8E5DBFC2E1E0}"/>
            </a:ext>
          </a:extLst>
        </xdr:cNvPr>
        <xdr:cNvSpPr/>
      </xdr:nvSpPr>
      <xdr:spPr>
        <a:xfrm>
          <a:off x="174879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46AAE83B-4C47-46F4-8403-28109021054F}"/>
            </a:ext>
          </a:extLst>
        </xdr:cNvPr>
        <xdr:cNvSpPr/>
      </xdr:nvSpPr>
      <xdr:spPr>
        <a:xfrm>
          <a:off x="185166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4B49ED00-2CCD-47C2-BC1D-E18C81EE3F9A}"/>
            </a:ext>
          </a:extLst>
        </xdr:cNvPr>
        <xdr:cNvSpPr/>
      </xdr:nvSpPr>
      <xdr:spPr>
        <a:xfrm>
          <a:off x="185166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4205E083-EE5F-4EA8-9F83-D6F40110B245}"/>
            </a:ext>
          </a:extLst>
        </xdr:cNvPr>
        <xdr:cNvSpPr/>
      </xdr:nvSpPr>
      <xdr:spPr>
        <a:xfrm>
          <a:off x="164592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438" name="テキスト ボックス 437">
          <a:extLst>
            <a:ext uri="{FF2B5EF4-FFF2-40B4-BE49-F238E27FC236}">
              <a16:creationId xmlns:a16="http://schemas.microsoft.com/office/drawing/2014/main" id="{1C0AFAFA-59F4-41A8-9AF1-B6E7C39E8618}"/>
            </a:ext>
          </a:extLst>
        </xdr:cNvPr>
        <xdr:cNvSpPr txBox="1"/>
      </xdr:nvSpPr>
      <xdr:spPr>
        <a:xfrm>
          <a:off x="16440150" y="495935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C1F62F5C-A883-452E-B15E-C1157779332E}"/>
            </a:ext>
          </a:extLst>
        </xdr:cNvPr>
        <xdr:cNvCxnSpPr/>
      </xdr:nvCxnSpPr>
      <xdr:spPr>
        <a:xfrm>
          <a:off x="164592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a:extLst>
            <a:ext uri="{FF2B5EF4-FFF2-40B4-BE49-F238E27FC236}">
              <a16:creationId xmlns:a16="http://schemas.microsoft.com/office/drawing/2014/main" id="{620B5371-08DA-42A5-8320-A4F68BCE08A5}"/>
            </a:ext>
          </a:extLst>
        </xdr:cNvPr>
        <xdr:cNvCxnSpPr/>
      </xdr:nvCxnSpPr>
      <xdr:spPr>
        <a:xfrm>
          <a:off x="16459200" y="6978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185" cy="259080"/>
    <xdr:sp macro="" textlink="">
      <xdr:nvSpPr>
        <xdr:cNvPr id="441" name="テキスト ボックス 440">
          <a:extLst>
            <a:ext uri="{FF2B5EF4-FFF2-40B4-BE49-F238E27FC236}">
              <a16:creationId xmlns:a16="http://schemas.microsoft.com/office/drawing/2014/main" id="{04BF3B11-8B13-4C3C-8B51-049C92FD7F57}"/>
            </a:ext>
          </a:extLst>
        </xdr:cNvPr>
        <xdr:cNvSpPr txBox="1"/>
      </xdr:nvSpPr>
      <xdr:spPr>
        <a:xfrm>
          <a:off x="16048990" y="684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a:extLst>
            <a:ext uri="{FF2B5EF4-FFF2-40B4-BE49-F238E27FC236}">
              <a16:creationId xmlns:a16="http://schemas.microsoft.com/office/drawing/2014/main" id="{5CE478D5-A61B-44D7-A711-CD5D22415E99}"/>
            </a:ext>
          </a:extLst>
        </xdr:cNvPr>
        <xdr:cNvCxnSpPr/>
      </xdr:nvCxnSpPr>
      <xdr:spPr>
        <a:xfrm>
          <a:off x="16459200" y="6610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185" cy="255905"/>
    <xdr:sp macro="" textlink="">
      <xdr:nvSpPr>
        <xdr:cNvPr id="443" name="テキスト ボックス 442">
          <a:extLst>
            <a:ext uri="{FF2B5EF4-FFF2-40B4-BE49-F238E27FC236}">
              <a16:creationId xmlns:a16="http://schemas.microsoft.com/office/drawing/2014/main" id="{1B7AF84C-48A0-43D0-9185-F23976CCCDD9}"/>
            </a:ext>
          </a:extLst>
        </xdr:cNvPr>
        <xdr:cNvSpPr txBox="1"/>
      </xdr:nvSpPr>
      <xdr:spPr>
        <a:xfrm>
          <a:off x="16048990" y="64744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a:extLst>
            <a:ext uri="{FF2B5EF4-FFF2-40B4-BE49-F238E27FC236}">
              <a16:creationId xmlns:a16="http://schemas.microsoft.com/office/drawing/2014/main" id="{D93A1234-2652-45FE-BC58-C1D5915DCEB3}"/>
            </a:ext>
          </a:extLst>
        </xdr:cNvPr>
        <xdr:cNvCxnSpPr/>
      </xdr:nvCxnSpPr>
      <xdr:spPr>
        <a:xfrm>
          <a:off x="1645920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185" cy="259080"/>
    <xdr:sp macro="" textlink="">
      <xdr:nvSpPr>
        <xdr:cNvPr id="445" name="テキスト ボックス 444">
          <a:extLst>
            <a:ext uri="{FF2B5EF4-FFF2-40B4-BE49-F238E27FC236}">
              <a16:creationId xmlns:a16="http://schemas.microsoft.com/office/drawing/2014/main" id="{76B74497-5B75-43FD-B1CB-818E9645C550}"/>
            </a:ext>
          </a:extLst>
        </xdr:cNvPr>
        <xdr:cNvSpPr txBox="1"/>
      </xdr:nvSpPr>
      <xdr:spPr>
        <a:xfrm>
          <a:off x="16048990" y="61125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a:extLst>
            <a:ext uri="{FF2B5EF4-FFF2-40B4-BE49-F238E27FC236}">
              <a16:creationId xmlns:a16="http://schemas.microsoft.com/office/drawing/2014/main" id="{8C9FE7A2-ED45-47B7-B27B-25EEA9A58EFA}"/>
            </a:ext>
          </a:extLst>
        </xdr:cNvPr>
        <xdr:cNvCxnSpPr/>
      </xdr:nvCxnSpPr>
      <xdr:spPr>
        <a:xfrm>
          <a:off x="16459200" y="5880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185" cy="259080"/>
    <xdr:sp macro="" textlink="">
      <xdr:nvSpPr>
        <xdr:cNvPr id="447" name="テキスト ボックス 446">
          <a:extLst>
            <a:ext uri="{FF2B5EF4-FFF2-40B4-BE49-F238E27FC236}">
              <a16:creationId xmlns:a16="http://schemas.microsoft.com/office/drawing/2014/main" id="{52E03DA0-9D4A-440F-BB02-F6099629D445}"/>
            </a:ext>
          </a:extLst>
        </xdr:cNvPr>
        <xdr:cNvSpPr txBox="1"/>
      </xdr:nvSpPr>
      <xdr:spPr>
        <a:xfrm>
          <a:off x="16048990" y="57442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a:extLst>
            <a:ext uri="{FF2B5EF4-FFF2-40B4-BE49-F238E27FC236}">
              <a16:creationId xmlns:a16="http://schemas.microsoft.com/office/drawing/2014/main" id="{0977D952-16FB-4C64-9DEB-14F965E1E82C}"/>
            </a:ext>
          </a:extLst>
        </xdr:cNvPr>
        <xdr:cNvCxnSpPr/>
      </xdr:nvCxnSpPr>
      <xdr:spPr>
        <a:xfrm>
          <a:off x="16459200" y="551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185" cy="255905"/>
    <xdr:sp macro="" textlink="">
      <xdr:nvSpPr>
        <xdr:cNvPr id="449" name="テキスト ボックス 448">
          <a:extLst>
            <a:ext uri="{FF2B5EF4-FFF2-40B4-BE49-F238E27FC236}">
              <a16:creationId xmlns:a16="http://schemas.microsoft.com/office/drawing/2014/main" id="{89329343-0E03-4448-B00B-ACF23DBB5108}"/>
            </a:ext>
          </a:extLst>
        </xdr:cNvPr>
        <xdr:cNvSpPr txBox="1"/>
      </xdr:nvSpPr>
      <xdr:spPr>
        <a:xfrm>
          <a:off x="16048990" y="537591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DEEA942E-A55A-45DA-BAC3-CDF25AD7EC2E}"/>
            </a:ext>
          </a:extLst>
        </xdr:cNvPr>
        <xdr:cNvCxnSpPr/>
      </xdr:nvCxnSpPr>
      <xdr:spPr>
        <a:xfrm>
          <a:off x="164592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185" cy="259080"/>
    <xdr:sp macro="" textlink="">
      <xdr:nvSpPr>
        <xdr:cNvPr id="451" name="テキスト ボックス 450">
          <a:extLst>
            <a:ext uri="{FF2B5EF4-FFF2-40B4-BE49-F238E27FC236}">
              <a16:creationId xmlns:a16="http://schemas.microsoft.com/office/drawing/2014/main" id="{4773396E-E619-45DE-8B77-19FF2C3C74D8}"/>
            </a:ext>
          </a:extLst>
        </xdr:cNvPr>
        <xdr:cNvSpPr txBox="1"/>
      </xdr:nvSpPr>
      <xdr:spPr>
        <a:xfrm>
          <a:off x="16048990" y="50076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5D80EF6A-A161-429C-9D59-C666A23C0EE6}"/>
            </a:ext>
          </a:extLst>
        </xdr:cNvPr>
        <xdr:cNvSpPr/>
      </xdr:nvSpPr>
      <xdr:spPr>
        <a:xfrm>
          <a:off x="164592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150495</xdr:rowOff>
    </xdr:from>
    <xdr:to>
      <xdr:col>116</xdr:col>
      <xdr:colOff>62865</xdr:colOff>
      <xdr:row>41</xdr:row>
      <xdr:rowOff>99060</xdr:rowOff>
    </xdr:to>
    <xdr:cxnSp macro="">
      <xdr:nvCxnSpPr>
        <xdr:cNvPr id="453" name="直線コネクタ 452">
          <a:extLst>
            <a:ext uri="{FF2B5EF4-FFF2-40B4-BE49-F238E27FC236}">
              <a16:creationId xmlns:a16="http://schemas.microsoft.com/office/drawing/2014/main" id="{5915874D-B8A7-4A9A-83F0-D6734B075D79}"/>
            </a:ext>
          </a:extLst>
        </xdr:cNvPr>
        <xdr:cNvCxnSpPr/>
      </xdr:nvCxnSpPr>
      <xdr:spPr>
        <a:xfrm flipV="1">
          <a:off x="19951065" y="5770245"/>
          <a:ext cx="0" cy="1104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102870</xdr:rowOff>
    </xdr:from>
    <xdr:ext cx="469900" cy="259080"/>
    <xdr:sp macro="" textlink="">
      <xdr:nvSpPr>
        <xdr:cNvPr id="454" name="【認定こども園・幼稚園・保育所】&#10;一人当たり面積最小値テキスト">
          <a:extLst>
            <a:ext uri="{FF2B5EF4-FFF2-40B4-BE49-F238E27FC236}">
              <a16:creationId xmlns:a16="http://schemas.microsoft.com/office/drawing/2014/main" id="{4EF38047-4D63-4364-8C1B-FE998298FFD1}"/>
            </a:ext>
          </a:extLst>
        </xdr:cNvPr>
        <xdr:cNvSpPr txBox="1"/>
      </xdr:nvSpPr>
      <xdr:spPr>
        <a:xfrm>
          <a:off x="19989800" y="687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55" name="直線コネクタ 454">
          <a:extLst>
            <a:ext uri="{FF2B5EF4-FFF2-40B4-BE49-F238E27FC236}">
              <a16:creationId xmlns:a16="http://schemas.microsoft.com/office/drawing/2014/main" id="{8BEC0F5C-539C-43A9-A123-AA49B7D65396}"/>
            </a:ext>
          </a:extLst>
        </xdr:cNvPr>
        <xdr:cNvCxnSpPr/>
      </xdr:nvCxnSpPr>
      <xdr:spPr>
        <a:xfrm>
          <a:off x="19881850" y="6874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97790</xdr:rowOff>
    </xdr:from>
    <xdr:ext cx="469900" cy="255905"/>
    <xdr:sp macro="" textlink="">
      <xdr:nvSpPr>
        <xdr:cNvPr id="456" name="【認定こども園・幼稚園・保育所】&#10;一人当たり面積最大値テキスト">
          <a:extLst>
            <a:ext uri="{FF2B5EF4-FFF2-40B4-BE49-F238E27FC236}">
              <a16:creationId xmlns:a16="http://schemas.microsoft.com/office/drawing/2014/main" id="{C804E8EC-7B0E-4037-9314-AD0423E8E528}"/>
            </a:ext>
          </a:extLst>
        </xdr:cNvPr>
        <xdr:cNvSpPr txBox="1"/>
      </xdr:nvSpPr>
      <xdr:spPr>
        <a:xfrm>
          <a:off x="19989800" y="55524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57" name="直線コネクタ 456">
          <a:extLst>
            <a:ext uri="{FF2B5EF4-FFF2-40B4-BE49-F238E27FC236}">
              <a16:creationId xmlns:a16="http://schemas.microsoft.com/office/drawing/2014/main" id="{9B789A3F-2F60-4B79-901B-CD5E470105DE}"/>
            </a:ext>
          </a:extLst>
        </xdr:cNvPr>
        <xdr:cNvCxnSpPr/>
      </xdr:nvCxnSpPr>
      <xdr:spPr>
        <a:xfrm>
          <a:off x="19881850" y="57702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87630</xdr:rowOff>
    </xdr:from>
    <xdr:ext cx="469900" cy="255905"/>
    <xdr:sp macro="" textlink="">
      <xdr:nvSpPr>
        <xdr:cNvPr id="458" name="【認定こども園・幼稚園・保育所】&#10;一人当たり面積平均値テキスト">
          <a:extLst>
            <a:ext uri="{FF2B5EF4-FFF2-40B4-BE49-F238E27FC236}">
              <a16:creationId xmlns:a16="http://schemas.microsoft.com/office/drawing/2014/main" id="{F5627E64-5A1B-40E1-A899-78878829B52D}"/>
            </a:ext>
          </a:extLst>
        </xdr:cNvPr>
        <xdr:cNvSpPr txBox="1"/>
      </xdr:nvSpPr>
      <xdr:spPr>
        <a:xfrm>
          <a:off x="19989800" y="636778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59" name="フローチャート: 判断 458">
          <a:extLst>
            <a:ext uri="{FF2B5EF4-FFF2-40B4-BE49-F238E27FC236}">
              <a16:creationId xmlns:a16="http://schemas.microsoft.com/office/drawing/2014/main" id="{A4A75A93-D28E-4D3A-B0D7-337CBA72FB23}"/>
            </a:ext>
          </a:extLst>
        </xdr:cNvPr>
        <xdr:cNvSpPr/>
      </xdr:nvSpPr>
      <xdr:spPr>
        <a:xfrm>
          <a:off x="19900900" y="6389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60" name="フローチャート: 判断 459">
          <a:extLst>
            <a:ext uri="{FF2B5EF4-FFF2-40B4-BE49-F238E27FC236}">
              <a16:creationId xmlns:a16="http://schemas.microsoft.com/office/drawing/2014/main" id="{30817700-0406-484C-9561-A4D4477C87EA}"/>
            </a:ext>
          </a:extLst>
        </xdr:cNvPr>
        <xdr:cNvSpPr/>
      </xdr:nvSpPr>
      <xdr:spPr>
        <a:xfrm>
          <a:off x="19157950" y="6364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61" name="フローチャート: 判断 460">
          <a:extLst>
            <a:ext uri="{FF2B5EF4-FFF2-40B4-BE49-F238E27FC236}">
              <a16:creationId xmlns:a16="http://schemas.microsoft.com/office/drawing/2014/main" id="{A52C17F0-4991-4E15-8861-473EB05B83AD}"/>
            </a:ext>
          </a:extLst>
        </xdr:cNvPr>
        <xdr:cNvSpPr/>
      </xdr:nvSpPr>
      <xdr:spPr>
        <a:xfrm>
          <a:off x="1834515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62" name="フローチャート: 判断 461">
          <a:extLst>
            <a:ext uri="{FF2B5EF4-FFF2-40B4-BE49-F238E27FC236}">
              <a16:creationId xmlns:a16="http://schemas.microsoft.com/office/drawing/2014/main" id="{F3D93F38-474C-42CB-AE1E-FDEBCAB1A927}"/>
            </a:ext>
          </a:extLst>
        </xdr:cNvPr>
        <xdr:cNvSpPr/>
      </xdr:nvSpPr>
      <xdr:spPr>
        <a:xfrm>
          <a:off x="17551400" y="6406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63" name="フローチャート: 判断 462">
          <a:extLst>
            <a:ext uri="{FF2B5EF4-FFF2-40B4-BE49-F238E27FC236}">
              <a16:creationId xmlns:a16="http://schemas.microsoft.com/office/drawing/2014/main" id="{C1D29619-F227-46B6-97F3-05E21357524D}"/>
            </a:ext>
          </a:extLst>
        </xdr:cNvPr>
        <xdr:cNvSpPr/>
      </xdr:nvSpPr>
      <xdr:spPr>
        <a:xfrm>
          <a:off x="16757650" y="6355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64" name="テキスト ボックス 463">
          <a:extLst>
            <a:ext uri="{FF2B5EF4-FFF2-40B4-BE49-F238E27FC236}">
              <a16:creationId xmlns:a16="http://schemas.microsoft.com/office/drawing/2014/main" id="{196F9921-8E39-4BE1-82CA-CF2844746D84}"/>
            </a:ext>
          </a:extLst>
        </xdr:cNvPr>
        <xdr:cNvSpPr txBox="1"/>
      </xdr:nvSpPr>
      <xdr:spPr>
        <a:xfrm>
          <a:off x="19780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65" name="テキスト ボックス 464">
          <a:extLst>
            <a:ext uri="{FF2B5EF4-FFF2-40B4-BE49-F238E27FC236}">
              <a16:creationId xmlns:a16="http://schemas.microsoft.com/office/drawing/2014/main" id="{AD8E5BE3-A5C4-4474-830B-3FC274D75579}"/>
            </a:ext>
          </a:extLst>
        </xdr:cNvPr>
        <xdr:cNvSpPr txBox="1"/>
      </xdr:nvSpPr>
      <xdr:spPr>
        <a:xfrm>
          <a:off x="19030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66" name="テキスト ボックス 465">
          <a:extLst>
            <a:ext uri="{FF2B5EF4-FFF2-40B4-BE49-F238E27FC236}">
              <a16:creationId xmlns:a16="http://schemas.microsoft.com/office/drawing/2014/main" id="{5FAC6807-0E28-439E-BC93-B99034E5684A}"/>
            </a:ext>
          </a:extLst>
        </xdr:cNvPr>
        <xdr:cNvSpPr txBox="1"/>
      </xdr:nvSpPr>
      <xdr:spPr>
        <a:xfrm>
          <a:off x="18224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67" name="テキスト ボックス 466">
          <a:extLst>
            <a:ext uri="{FF2B5EF4-FFF2-40B4-BE49-F238E27FC236}">
              <a16:creationId xmlns:a16="http://schemas.microsoft.com/office/drawing/2014/main" id="{4CF715C2-AB84-4265-A09F-8334024A6846}"/>
            </a:ext>
          </a:extLst>
        </xdr:cNvPr>
        <xdr:cNvSpPr txBox="1"/>
      </xdr:nvSpPr>
      <xdr:spPr>
        <a:xfrm>
          <a:off x="174307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68" name="テキスト ボックス 467">
          <a:extLst>
            <a:ext uri="{FF2B5EF4-FFF2-40B4-BE49-F238E27FC236}">
              <a16:creationId xmlns:a16="http://schemas.microsoft.com/office/drawing/2014/main" id="{402F73B1-A51E-41D5-A77D-89181F4DFD2D}"/>
            </a:ext>
          </a:extLst>
        </xdr:cNvPr>
        <xdr:cNvSpPr txBox="1"/>
      </xdr:nvSpPr>
      <xdr:spPr>
        <a:xfrm>
          <a:off x="166306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111</xdr:col>
      <xdr:colOff>127000</xdr:colOff>
      <xdr:row>37</xdr:row>
      <xdr:rowOff>78740</xdr:rowOff>
    </xdr:from>
    <xdr:to>
      <xdr:col>112</xdr:col>
      <xdr:colOff>38100</xdr:colOff>
      <xdr:row>38</xdr:row>
      <xdr:rowOff>8890</xdr:rowOff>
    </xdr:to>
    <xdr:sp macro="" textlink="">
      <xdr:nvSpPr>
        <xdr:cNvPr id="469" name="楕円 468">
          <a:extLst>
            <a:ext uri="{FF2B5EF4-FFF2-40B4-BE49-F238E27FC236}">
              <a16:creationId xmlns:a16="http://schemas.microsoft.com/office/drawing/2014/main" id="{24F64FB1-1A5C-4434-B785-85F19E854D38}"/>
            </a:ext>
          </a:extLst>
        </xdr:cNvPr>
        <xdr:cNvSpPr/>
      </xdr:nvSpPr>
      <xdr:spPr>
        <a:xfrm>
          <a:off x="19157950" y="61937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95885</xdr:rowOff>
    </xdr:from>
    <xdr:to>
      <xdr:col>107</xdr:col>
      <xdr:colOff>101600</xdr:colOff>
      <xdr:row>38</xdr:row>
      <xdr:rowOff>26035</xdr:rowOff>
    </xdr:to>
    <xdr:sp macro="" textlink="">
      <xdr:nvSpPr>
        <xdr:cNvPr id="470" name="楕円 469">
          <a:extLst>
            <a:ext uri="{FF2B5EF4-FFF2-40B4-BE49-F238E27FC236}">
              <a16:creationId xmlns:a16="http://schemas.microsoft.com/office/drawing/2014/main" id="{FA40A20F-6A83-4397-BC19-EF47D8F190CA}"/>
            </a:ext>
          </a:extLst>
        </xdr:cNvPr>
        <xdr:cNvSpPr/>
      </xdr:nvSpPr>
      <xdr:spPr>
        <a:xfrm>
          <a:off x="18345150" y="62109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129540</xdr:rowOff>
    </xdr:from>
    <xdr:to>
      <xdr:col>111</xdr:col>
      <xdr:colOff>177800</xdr:colOff>
      <xdr:row>37</xdr:row>
      <xdr:rowOff>146685</xdr:rowOff>
    </xdr:to>
    <xdr:cxnSp macro="">
      <xdr:nvCxnSpPr>
        <xdr:cNvPr id="471" name="直線コネクタ 470">
          <a:extLst>
            <a:ext uri="{FF2B5EF4-FFF2-40B4-BE49-F238E27FC236}">
              <a16:creationId xmlns:a16="http://schemas.microsoft.com/office/drawing/2014/main" id="{98193331-CE3F-4745-99C7-591B363BCEB1}"/>
            </a:ext>
          </a:extLst>
        </xdr:cNvPr>
        <xdr:cNvCxnSpPr/>
      </xdr:nvCxnSpPr>
      <xdr:spPr>
        <a:xfrm flipV="1">
          <a:off x="18395950" y="6244590"/>
          <a:ext cx="8064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113030</xdr:rowOff>
    </xdr:from>
    <xdr:to>
      <xdr:col>102</xdr:col>
      <xdr:colOff>165100</xdr:colOff>
      <xdr:row>38</xdr:row>
      <xdr:rowOff>43180</xdr:rowOff>
    </xdr:to>
    <xdr:sp macro="" textlink="">
      <xdr:nvSpPr>
        <xdr:cNvPr id="472" name="楕円 471">
          <a:extLst>
            <a:ext uri="{FF2B5EF4-FFF2-40B4-BE49-F238E27FC236}">
              <a16:creationId xmlns:a16="http://schemas.microsoft.com/office/drawing/2014/main" id="{BCA15923-F146-4A40-99F8-67D194D7AF1D}"/>
            </a:ext>
          </a:extLst>
        </xdr:cNvPr>
        <xdr:cNvSpPr/>
      </xdr:nvSpPr>
      <xdr:spPr>
        <a:xfrm>
          <a:off x="17551400" y="6228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146685</xdr:rowOff>
    </xdr:from>
    <xdr:to>
      <xdr:col>107</xdr:col>
      <xdr:colOff>50800</xdr:colOff>
      <xdr:row>37</xdr:row>
      <xdr:rowOff>163830</xdr:rowOff>
    </xdr:to>
    <xdr:cxnSp macro="">
      <xdr:nvCxnSpPr>
        <xdr:cNvPr id="473" name="直線コネクタ 472">
          <a:extLst>
            <a:ext uri="{FF2B5EF4-FFF2-40B4-BE49-F238E27FC236}">
              <a16:creationId xmlns:a16="http://schemas.microsoft.com/office/drawing/2014/main" id="{4548418C-BAD4-4935-8217-D2D3D707D871}"/>
            </a:ext>
          </a:extLst>
        </xdr:cNvPr>
        <xdr:cNvCxnSpPr/>
      </xdr:nvCxnSpPr>
      <xdr:spPr>
        <a:xfrm flipV="1">
          <a:off x="17602200" y="6261735"/>
          <a:ext cx="7937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474" name="楕円 473">
          <a:extLst>
            <a:ext uri="{FF2B5EF4-FFF2-40B4-BE49-F238E27FC236}">
              <a16:creationId xmlns:a16="http://schemas.microsoft.com/office/drawing/2014/main" id="{20EF88F8-3060-4751-B643-BE044D4D5319}"/>
            </a:ext>
          </a:extLst>
        </xdr:cNvPr>
        <xdr:cNvSpPr/>
      </xdr:nvSpPr>
      <xdr:spPr>
        <a:xfrm>
          <a:off x="16757650" y="6243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163830</xdr:rowOff>
    </xdr:from>
    <xdr:to>
      <xdr:col>102</xdr:col>
      <xdr:colOff>114300</xdr:colOff>
      <xdr:row>38</xdr:row>
      <xdr:rowOff>7620</xdr:rowOff>
    </xdr:to>
    <xdr:cxnSp macro="">
      <xdr:nvCxnSpPr>
        <xdr:cNvPr id="475" name="直線コネクタ 474">
          <a:extLst>
            <a:ext uri="{FF2B5EF4-FFF2-40B4-BE49-F238E27FC236}">
              <a16:creationId xmlns:a16="http://schemas.microsoft.com/office/drawing/2014/main" id="{AB1268C3-D1F0-43F3-8820-DE13F6E8362C}"/>
            </a:ext>
          </a:extLst>
        </xdr:cNvPr>
        <xdr:cNvCxnSpPr/>
      </xdr:nvCxnSpPr>
      <xdr:spPr>
        <a:xfrm flipV="1">
          <a:off x="16802100" y="6278880"/>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6350</xdr:rowOff>
    </xdr:from>
    <xdr:ext cx="469900" cy="255905"/>
    <xdr:sp macro="" textlink="">
      <xdr:nvSpPr>
        <xdr:cNvPr id="476" name="n_1aveValue【認定こども園・幼稚園・保育所】&#10;一人当たり面積">
          <a:extLst>
            <a:ext uri="{FF2B5EF4-FFF2-40B4-BE49-F238E27FC236}">
              <a16:creationId xmlns:a16="http://schemas.microsoft.com/office/drawing/2014/main" id="{A9B9B6F4-A1D0-4C7D-A90A-3FE282BB46D4}"/>
            </a:ext>
          </a:extLst>
        </xdr:cNvPr>
        <xdr:cNvSpPr txBox="1"/>
      </xdr:nvSpPr>
      <xdr:spPr>
        <a:xfrm>
          <a:off x="18980150" y="64516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38100</xdr:rowOff>
    </xdr:from>
    <xdr:ext cx="466725" cy="259080"/>
    <xdr:sp macro="" textlink="">
      <xdr:nvSpPr>
        <xdr:cNvPr id="477" name="n_2aveValue【認定こども園・幼稚園・保育所】&#10;一人当たり面積">
          <a:extLst>
            <a:ext uri="{FF2B5EF4-FFF2-40B4-BE49-F238E27FC236}">
              <a16:creationId xmlns:a16="http://schemas.microsoft.com/office/drawing/2014/main" id="{CFB2F2B0-3649-433D-816B-23070EC952DF}"/>
            </a:ext>
          </a:extLst>
        </xdr:cNvPr>
        <xdr:cNvSpPr txBox="1"/>
      </xdr:nvSpPr>
      <xdr:spPr>
        <a:xfrm>
          <a:off x="18180050" y="64833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47625</xdr:rowOff>
    </xdr:from>
    <xdr:ext cx="466725" cy="259080"/>
    <xdr:sp macro="" textlink="">
      <xdr:nvSpPr>
        <xdr:cNvPr id="478" name="n_3aveValue【認定こども園・幼稚園・保育所】&#10;一人当たり面積">
          <a:extLst>
            <a:ext uri="{FF2B5EF4-FFF2-40B4-BE49-F238E27FC236}">
              <a16:creationId xmlns:a16="http://schemas.microsoft.com/office/drawing/2014/main" id="{80E5F8D6-8ED7-4456-80D7-B4D8D8D50B0C}"/>
            </a:ext>
          </a:extLst>
        </xdr:cNvPr>
        <xdr:cNvSpPr txBox="1"/>
      </xdr:nvSpPr>
      <xdr:spPr>
        <a:xfrm>
          <a:off x="17386300" y="6492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167640</xdr:rowOff>
    </xdr:from>
    <xdr:ext cx="466725" cy="255905"/>
    <xdr:sp macro="" textlink="">
      <xdr:nvSpPr>
        <xdr:cNvPr id="479" name="n_4aveValue【認定こども園・幼稚園・保育所】&#10;一人当たり面積">
          <a:extLst>
            <a:ext uri="{FF2B5EF4-FFF2-40B4-BE49-F238E27FC236}">
              <a16:creationId xmlns:a16="http://schemas.microsoft.com/office/drawing/2014/main" id="{850A2E49-B5F3-4E13-AD31-84A0726EDFDE}"/>
            </a:ext>
          </a:extLst>
        </xdr:cNvPr>
        <xdr:cNvSpPr txBox="1"/>
      </xdr:nvSpPr>
      <xdr:spPr>
        <a:xfrm>
          <a:off x="16592550" y="64477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25400</xdr:rowOff>
    </xdr:from>
    <xdr:ext cx="469900" cy="259080"/>
    <xdr:sp macro="" textlink="">
      <xdr:nvSpPr>
        <xdr:cNvPr id="480" name="n_1mainValue【認定こども園・幼稚園・保育所】&#10;一人当たり面積">
          <a:extLst>
            <a:ext uri="{FF2B5EF4-FFF2-40B4-BE49-F238E27FC236}">
              <a16:creationId xmlns:a16="http://schemas.microsoft.com/office/drawing/2014/main" id="{AE544A56-AAE6-4C51-86AC-4423237E90B6}"/>
            </a:ext>
          </a:extLst>
        </xdr:cNvPr>
        <xdr:cNvSpPr txBox="1"/>
      </xdr:nvSpPr>
      <xdr:spPr>
        <a:xfrm>
          <a:off x="18980150" y="5975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42545</xdr:rowOff>
    </xdr:from>
    <xdr:ext cx="466725" cy="255905"/>
    <xdr:sp macro="" textlink="">
      <xdr:nvSpPr>
        <xdr:cNvPr id="481" name="n_2mainValue【認定こども園・幼稚園・保育所】&#10;一人当たり面積">
          <a:extLst>
            <a:ext uri="{FF2B5EF4-FFF2-40B4-BE49-F238E27FC236}">
              <a16:creationId xmlns:a16="http://schemas.microsoft.com/office/drawing/2014/main" id="{2F8BB23D-DCBA-4555-BEED-C4C06DC5D2E3}"/>
            </a:ext>
          </a:extLst>
        </xdr:cNvPr>
        <xdr:cNvSpPr txBox="1"/>
      </xdr:nvSpPr>
      <xdr:spPr>
        <a:xfrm>
          <a:off x="18180050" y="59924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59690</xdr:rowOff>
    </xdr:from>
    <xdr:ext cx="466725" cy="259080"/>
    <xdr:sp macro="" textlink="">
      <xdr:nvSpPr>
        <xdr:cNvPr id="482" name="n_3mainValue【認定こども園・幼稚園・保育所】&#10;一人当たり面積">
          <a:extLst>
            <a:ext uri="{FF2B5EF4-FFF2-40B4-BE49-F238E27FC236}">
              <a16:creationId xmlns:a16="http://schemas.microsoft.com/office/drawing/2014/main" id="{D54F5BB5-CAA1-4FD1-963C-63FEB68CB87A}"/>
            </a:ext>
          </a:extLst>
        </xdr:cNvPr>
        <xdr:cNvSpPr txBox="1"/>
      </xdr:nvSpPr>
      <xdr:spPr>
        <a:xfrm>
          <a:off x="17386300" y="60096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36</xdr:row>
      <xdr:rowOff>74930</xdr:rowOff>
    </xdr:from>
    <xdr:ext cx="466725" cy="255905"/>
    <xdr:sp macro="" textlink="">
      <xdr:nvSpPr>
        <xdr:cNvPr id="483" name="n_4mainValue【認定こども園・幼稚園・保育所】&#10;一人当たり面積">
          <a:extLst>
            <a:ext uri="{FF2B5EF4-FFF2-40B4-BE49-F238E27FC236}">
              <a16:creationId xmlns:a16="http://schemas.microsoft.com/office/drawing/2014/main" id="{AFCFD067-348C-4C82-BFC3-1CF743E0FEAE}"/>
            </a:ext>
          </a:extLst>
        </xdr:cNvPr>
        <xdr:cNvSpPr txBox="1"/>
      </xdr:nvSpPr>
      <xdr:spPr>
        <a:xfrm>
          <a:off x="16592550" y="60248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3E4F5264-062C-49B3-A415-98350F12F937}"/>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96B1347D-E6B3-4B8E-9ABF-8A1039520CC7}"/>
            </a:ext>
          </a:extLst>
        </xdr:cNvPr>
        <xdr:cNvSpPr/>
      </xdr:nvSpPr>
      <xdr:spPr>
        <a:xfrm>
          <a:off x="11315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2A0E575D-F811-4AD5-BBBD-8A652BCA3AD2}"/>
            </a:ext>
          </a:extLst>
        </xdr:cNvPr>
        <xdr:cNvSpPr/>
      </xdr:nvSpPr>
      <xdr:spPr>
        <a:xfrm>
          <a:off x="11315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047AA4EC-C078-45F2-8190-B48EE249DCC5}"/>
            </a:ext>
          </a:extLst>
        </xdr:cNvPr>
        <xdr:cNvSpPr/>
      </xdr:nvSpPr>
      <xdr:spPr>
        <a:xfrm>
          <a:off x="122364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416A7019-6085-4FB9-BDBE-4BD7CDF3E82A}"/>
            </a:ext>
          </a:extLst>
        </xdr:cNvPr>
        <xdr:cNvSpPr/>
      </xdr:nvSpPr>
      <xdr:spPr>
        <a:xfrm>
          <a:off x="122364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B58B839A-9D6A-4BB4-AED0-DB9F46C2C68D}"/>
            </a:ext>
          </a:extLst>
        </xdr:cNvPr>
        <xdr:cNvSpPr/>
      </xdr:nvSpPr>
      <xdr:spPr>
        <a:xfrm>
          <a:off x="132651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B3317545-F5DC-4919-9E3C-CE8186B21E45}"/>
            </a:ext>
          </a:extLst>
        </xdr:cNvPr>
        <xdr:cNvSpPr/>
      </xdr:nvSpPr>
      <xdr:spPr>
        <a:xfrm>
          <a:off x="132651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F4494631-E95B-4327-B4BA-419C74FE5B60}"/>
            </a:ext>
          </a:extLst>
        </xdr:cNvPr>
        <xdr:cNvSpPr/>
      </xdr:nvSpPr>
      <xdr:spPr>
        <a:xfrm>
          <a:off x="1120775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492" name="テキスト ボックス 491">
          <a:extLst>
            <a:ext uri="{FF2B5EF4-FFF2-40B4-BE49-F238E27FC236}">
              <a16:creationId xmlns:a16="http://schemas.microsoft.com/office/drawing/2014/main" id="{10DF199B-751B-4B8D-855B-61003701C58B}"/>
            </a:ext>
          </a:extLst>
        </xdr:cNvPr>
        <xdr:cNvSpPr txBox="1"/>
      </xdr:nvSpPr>
      <xdr:spPr>
        <a:xfrm>
          <a:off x="11169650" y="862965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0EF59117-3666-4ACE-A163-38C0F8C2662E}"/>
            </a:ext>
          </a:extLst>
        </xdr:cNvPr>
        <xdr:cNvCxnSpPr/>
      </xdr:nvCxnSpPr>
      <xdr:spPr>
        <a:xfrm>
          <a:off x="11207750" y="11017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185" cy="255905"/>
    <xdr:sp macro="" textlink="">
      <xdr:nvSpPr>
        <xdr:cNvPr id="494" name="テキスト ボックス 493">
          <a:extLst>
            <a:ext uri="{FF2B5EF4-FFF2-40B4-BE49-F238E27FC236}">
              <a16:creationId xmlns:a16="http://schemas.microsoft.com/office/drawing/2014/main" id="{B5651842-693F-477F-A362-879A36CB7F91}"/>
            </a:ext>
          </a:extLst>
        </xdr:cNvPr>
        <xdr:cNvSpPr txBox="1"/>
      </xdr:nvSpPr>
      <xdr:spPr>
        <a:xfrm>
          <a:off x="10797540" y="10881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95" name="直線コネクタ 494">
          <a:extLst>
            <a:ext uri="{FF2B5EF4-FFF2-40B4-BE49-F238E27FC236}">
              <a16:creationId xmlns:a16="http://schemas.microsoft.com/office/drawing/2014/main" id="{D4732F49-7C1F-414C-B30C-B50A281C3DFB}"/>
            </a:ext>
          </a:extLst>
        </xdr:cNvPr>
        <xdr:cNvCxnSpPr/>
      </xdr:nvCxnSpPr>
      <xdr:spPr>
        <a:xfrm>
          <a:off x="11207750" y="107035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185" cy="259080"/>
    <xdr:sp macro="" textlink="">
      <xdr:nvSpPr>
        <xdr:cNvPr id="496" name="テキスト ボックス 495">
          <a:extLst>
            <a:ext uri="{FF2B5EF4-FFF2-40B4-BE49-F238E27FC236}">
              <a16:creationId xmlns:a16="http://schemas.microsoft.com/office/drawing/2014/main" id="{986429DC-260C-408A-9EBC-C04F778267BC}"/>
            </a:ext>
          </a:extLst>
        </xdr:cNvPr>
        <xdr:cNvSpPr txBox="1"/>
      </xdr:nvSpPr>
      <xdr:spPr>
        <a:xfrm>
          <a:off x="10797540" y="105676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97" name="直線コネクタ 496">
          <a:extLst>
            <a:ext uri="{FF2B5EF4-FFF2-40B4-BE49-F238E27FC236}">
              <a16:creationId xmlns:a16="http://schemas.microsoft.com/office/drawing/2014/main" id="{F2712E04-3B74-45C4-9310-BDE8B956CF2F}"/>
            </a:ext>
          </a:extLst>
        </xdr:cNvPr>
        <xdr:cNvCxnSpPr/>
      </xdr:nvCxnSpPr>
      <xdr:spPr>
        <a:xfrm>
          <a:off x="11207750" y="103892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98" name="テキスト ボックス 497">
          <a:extLst>
            <a:ext uri="{FF2B5EF4-FFF2-40B4-BE49-F238E27FC236}">
              <a16:creationId xmlns:a16="http://schemas.microsoft.com/office/drawing/2014/main" id="{52905D20-BEBE-4872-8B83-07046D070172}"/>
            </a:ext>
          </a:extLst>
        </xdr:cNvPr>
        <xdr:cNvSpPr txBox="1"/>
      </xdr:nvSpPr>
      <xdr:spPr>
        <a:xfrm>
          <a:off x="10842625" y="1024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99" name="直線コネクタ 498">
          <a:extLst>
            <a:ext uri="{FF2B5EF4-FFF2-40B4-BE49-F238E27FC236}">
              <a16:creationId xmlns:a16="http://schemas.microsoft.com/office/drawing/2014/main" id="{845E89B6-6CFC-46DA-AEDE-367459504D90}"/>
            </a:ext>
          </a:extLst>
        </xdr:cNvPr>
        <xdr:cNvCxnSpPr/>
      </xdr:nvCxnSpPr>
      <xdr:spPr>
        <a:xfrm>
          <a:off x="11207750" y="100755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5905"/>
    <xdr:sp macro="" textlink="">
      <xdr:nvSpPr>
        <xdr:cNvPr id="500" name="テキスト ボックス 499">
          <a:extLst>
            <a:ext uri="{FF2B5EF4-FFF2-40B4-BE49-F238E27FC236}">
              <a16:creationId xmlns:a16="http://schemas.microsoft.com/office/drawing/2014/main" id="{6217C60C-ED33-4731-B951-04D0B2618F19}"/>
            </a:ext>
          </a:extLst>
        </xdr:cNvPr>
        <xdr:cNvSpPr txBox="1"/>
      </xdr:nvSpPr>
      <xdr:spPr>
        <a:xfrm>
          <a:off x="10842625" y="993330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01" name="直線コネクタ 500">
          <a:extLst>
            <a:ext uri="{FF2B5EF4-FFF2-40B4-BE49-F238E27FC236}">
              <a16:creationId xmlns:a16="http://schemas.microsoft.com/office/drawing/2014/main" id="{ACBF57C1-DB71-4DC4-B20A-EC4ACDAFB565}"/>
            </a:ext>
          </a:extLst>
        </xdr:cNvPr>
        <xdr:cNvCxnSpPr/>
      </xdr:nvCxnSpPr>
      <xdr:spPr>
        <a:xfrm>
          <a:off x="11207750" y="97555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02" name="テキスト ボックス 501">
          <a:extLst>
            <a:ext uri="{FF2B5EF4-FFF2-40B4-BE49-F238E27FC236}">
              <a16:creationId xmlns:a16="http://schemas.microsoft.com/office/drawing/2014/main" id="{FE257DE0-0B42-469C-959A-0C0CFFF8E49B}"/>
            </a:ext>
          </a:extLst>
        </xdr:cNvPr>
        <xdr:cNvSpPr txBox="1"/>
      </xdr:nvSpPr>
      <xdr:spPr>
        <a:xfrm>
          <a:off x="10842625" y="9619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03" name="直線コネクタ 502">
          <a:extLst>
            <a:ext uri="{FF2B5EF4-FFF2-40B4-BE49-F238E27FC236}">
              <a16:creationId xmlns:a16="http://schemas.microsoft.com/office/drawing/2014/main" id="{FFEDF24A-856C-449C-A7EB-1EB154DB2077}"/>
            </a:ext>
          </a:extLst>
        </xdr:cNvPr>
        <xdr:cNvCxnSpPr/>
      </xdr:nvCxnSpPr>
      <xdr:spPr>
        <a:xfrm>
          <a:off x="11207750" y="94418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5905"/>
    <xdr:sp macro="" textlink="">
      <xdr:nvSpPr>
        <xdr:cNvPr id="504" name="テキスト ボックス 503">
          <a:extLst>
            <a:ext uri="{FF2B5EF4-FFF2-40B4-BE49-F238E27FC236}">
              <a16:creationId xmlns:a16="http://schemas.microsoft.com/office/drawing/2014/main" id="{B8262533-97C5-473D-B372-5BDC58B1157A}"/>
            </a:ext>
          </a:extLst>
        </xdr:cNvPr>
        <xdr:cNvSpPr txBox="1"/>
      </xdr:nvSpPr>
      <xdr:spPr>
        <a:xfrm>
          <a:off x="10842625" y="930592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05" name="直線コネクタ 504">
          <a:extLst>
            <a:ext uri="{FF2B5EF4-FFF2-40B4-BE49-F238E27FC236}">
              <a16:creationId xmlns:a16="http://schemas.microsoft.com/office/drawing/2014/main" id="{F253E3D3-6883-4CD3-A202-3CFD17D6737B}"/>
            </a:ext>
          </a:extLst>
        </xdr:cNvPr>
        <xdr:cNvCxnSpPr/>
      </xdr:nvCxnSpPr>
      <xdr:spPr>
        <a:xfrm>
          <a:off x="11207750" y="912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5915" cy="259080"/>
    <xdr:sp macro="" textlink="">
      <xdr:nvSpPr>
        <xdr:cNvPr id="506" name="テキスト ボックス 505">
          <a:extLst>
            <a:ext uri="{FF2B5EF4-FFF2-40B4-BE49-F238E27FC236}">
              <a16:creationId xmlns:a16="http://schemas.microsoft.com/office/drawing/2014/main" id="{FEF4088F-D942-47FE-9F01-BA96A95C06FA}"/>
            </a:ext>
          </a:extLst>
        </xdr:cNvPr>
        <xdr:cNvSpPr txBox="1"/>
      </xdr:nvSpPr>
      <xdr:spPr>
        <a:xfrm>
          <a:off x="10906760" y="899160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264B8051-6799-46E0-A25B-1825786169CE}"/>
            </a:ext>
          </a:extLst>
        </xdr:cNvPr>
        <xdr:cNvCxnSpPr/>
      </xdr:nvCxnSpPr>
      <xdr:spPr>
        <a:xfrm>
          <a:off x="11207750" y="881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a:extLst>
            <a:ext uri="{FF2B5EF4-FFF2-40B4-BE49-F238E27FC236}">
              <a16:creationId xmlns:a16="http://schemas.microsoft.com/office/drawing/2014/main" id="{5B449138-C1E8-42FA-BEDC-C27142BB22D1}"/>
            </a:ext>
          </a:extLst>
        </xdr:cNvPr>
        <xdr:cNvSpPr/>
      </xdr:nvSpPr>
      <xdr:spPr>
        <a:xfrm>
          <a:off x="1120775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96520</xdr:rowOff>
    </xdr:from>
    <xdr:to>
      <xdr:col>85</xdr:col>
      <xdr:colOff>126365</xdr:colOff>
      <xdr:row>63</xdr:row>
      <xdr:rowOff>150495</xdr:rowOff>
    </xdr:to>
    <xdr:cxnSp macro="">
      <xdr:nvCxnSpPr>
        <xdr:cNvPr id="509" name="直線コネクタ 508">
          <a:extLst>
            <a:ext uri="{FF2B5EF4-FFF2-40B4-BE49-F238E27FC236}">
              <a16:creationId xmlns:a16="http://schemas.microsoft.com/office/drawing/2014/main" id="{186AAD16-2174-454F-9744-BF473AE2798B}"/>
            </a:ext>
          </a:extLst>
        </xdr:cNvPr>
        <xdr:cNvCxnSpPr/>
      </xdr:nvCxnSpPr>
      <xdr:spPr>
        <a:xfrm flipV="1">
          <a:off x="14699615" y="9348470"/>
          <a:ext cx="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154940</xdr:rowOff>
    </xdr:from>
    <xdr:ext cx="405130" cy="255905"/>
    <xdr:sp macro="" textlink="">
      <xdr:nvSpPr>
        <xdr:cNvPr id="510" name="【学校施設】&#10;有形固定資産減価償却率最小値テキスト">
          <a:extLst>
            <a:ext uri="{FF2B5EF4-FFF2-40B4-BE49-F238E27FC236}">
              <a16:creationId xmlns:a16="http://schemas.microsoft.com/office/drawing/2014/main" id="{55C7554A-A87D-46AA-805A-B1BA3DE091BE}"/>
            </a:ext>
          </a:extLst>
        </xdr:cNvPr>
        <xdr:cNvSpPr txBox="1"/>
      </xdr:nvSpPr>
      <xdr:spPr>
        <a:xfrm>
          <a:off x="14738350" y="105625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11" name="直線コネクタ 510">
          <a:extLst>
            <a:ext uri="{FF2B5EF4-FFF2-40B4-BE49-F238E27FC236}">
              <a16:creationId xmlns:a16="http://schemas.microsoft.com/office/drawing/2014/main" id="{4C0C6F33-681B-4743-97BD-E03C8CB5B4D3}"/>
            </a:ext>
          </a:extLst>
        </xdr:cNvPr>
        <xdr:cNvCxnSpPr/>
      </xdr:nvCxnSpPr>
      <xdr:spPr>
        <a:xfrm>
          <a:off x="14611350" y="10558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43180</xdr:rowOff>
    </xdr:from>
    <xdr:ext cx="405130" cy="255905"/>
    <xdr:sp macro="" textlink="">
      <xdr:nvSpPr>
        <xdr:cNvPr id="512" name="【学校施設】&#10;有形固定資産減価償却率最大値テキスト">
          <a:extLst>
            <a:ext uri="{FF2B5EF4-FFF2-40B4-BE49-F238E27FC236}">
              <a16:creationId xmlns:a16="http://schemas.microsoft.com/office/drawing/2014/main" id="{546AC586-2004-4EBA-AF4F-981546CAAAB9}"/>
            </a:ext>
          </a:extLst>
        </xdr:cNvPr>
        <xdr:cNvSpPr txBox="1"/>
      </xdr:nvSpPr>
      <xdr:spPr>
        <a:xfrm>
          <a:off x="14738350" y="91300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96520</xdr:rowOff>
    </xdr:from>
    <xdr:to>
      <xdr:col>86</xdr:col>
      <xdr:colOff>25400</xdr:colOff>
      <xdr:row>56</xdr:row>
      <xdr:rowOff>96520</xdr:rowOff>
    </xdr:to>
    <xdr:cxnSp macro="">
      <xdr:nvCxnSpPr>
        <xdr:cNvPr id="513" name="直線コネクタ 512">
          <a:extLst>
            <a:ext uri="{FF2B5EF4-FFF2-40B4-BE49-F238E27FC236}">
              <a16:creationId xmlns:a16="http://schemas.microsoft.com/office/drawing/2014/main" id="{2AE8B226-6870-49C3-9D55-84F7ECC6F170}"/>
            </a:ext>
          </a:extLst>
        </xdr:cNvPr>
        <xdr:cNvCxnSpPr/>
      </xdr:nvCxnSpPr>
      <xdr:spPr>
        <a:xfrm>
          <a:off x="14611350" y="9348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118745</xdr:rowOff>
    </xdr:from>
    <xdr:ext cx="405130" cy="259080"/>
    <xdr:sp macro="" textlink="">
      <xdr:nvSpPr>
        <xdr:cNvPr id="514" name="【学校施設】&#10;有形固定資産減価償却率平均値テキスト">
          <a:extLst>
            <a:ext uri="{FF2B5EF4-FFF2-40B4-BE49-F238E27FC236}">
              <a16:creationId xmlns:a16="http://schemas.microsoft.com/office/drawing/2014/main" id="{01459053-9FC4-4716-AA97-2DB8E7D7272F}"/>
            </a:ext>
          </a:extLst>
        </xdr:cNvPr>
        <xdr:cNvSpPr txBox="1"/>
      </xdr:nvSpPr>
      <xdr:spPr>
        <a:xfrm>
          <a:off x="14738350" y="100310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140335</xdr:rowOff>
    </xdr:from>
    <xdr:to>
      <xdr:col>85</xdr:col>
      <xdr:colOff>177800</xdr:colOff>
      <xdr:row>61</xdr:row>
      <xdr:rowOff>70485</xdr:rowOff>
    </xdr:to>
    <xdr:sp macro="" textlink="">
      <xdr:nvSpPr>
        <xdr:cNvPr id="515" name="フローチャート: 判断 514">
          <a:extLst>
            <a:ext uri="{FF2B5EF4-FFF2-40B4-BE49-F238E27FC236}">
              <a16:creationId xmlns:a16="http://schemas.microsoft.com/office/drawing/2014/main" id="{2DC5D756-4AB5-41C3-9169-54C8286DD840}"/>
            </a:ext>
          </a:extLst>
        </xdr:cNvPr>
        <xdr:cNvSpPr/>
      </xdr:nvSpPr>
      <xdr:spPr>
        <a:xfrm>
          <a:off x="14649450" y="100526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112395</xdr:rowOff>
    </xdr:from>
    <xdr:to>
      <xdr:col>81</xdr:col>
      <xdr:colOff>101600</xdr:colOff>
      <xdr:row>61</xdr:row>
      <xdr:rowOff>42545</xdr:rowOff>
    </xdr:to>
    <xdr:sp macro="" textlink="">
      <xdr:nvSpPr>
        <xdr:cNvPr id="516" name="フローチャート: 判断 515">
          <a:extLst>
            <a:ext uri="{FF2B5EF4-FFF2-40B4-BE49-F238E27FC236}">
              <a16:creationId xmlns:a16="http://schemas.microsoft.com/office/drawing/2014/main" id="{9298F0BC-83D3-4A86-9471-68A2E95530F6}"/>
            </a:ext>
          </a:extLst>
        </xdr:cNvPr>
        <xdr:cNvSpPr/>
      </xdr:nvSpPr>
      <xdr:spPr>
        <a:xfrm>
          <a:off x="13887450" y="10024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92710</xdr:rowOff>
    </xdr:from>
    <xdr:to>
      <xdr:col>76</xdr:col>
      <xdr:colOff>165100</xdr:colOff>
      <xdr:row>61</xdr:row>
      <xdr:rowOff>22860</xdr:rowOff>
    </xdr:to>
    <xdr:sp macro="" textlink="">
      <xdr:nvSpPr>
        <xdr:cNvPr id="517" name="フローチャート: 判断 516">
          <a:extLst>
            <a:ext uri="{FF2B5EF4-FFF2-40B4-BE49-F238E27FC236}">
              <a16:creationId xmlns:a16="http://schemas.microsoft.com/office/drawing/2014/main" id="{64514DE3-1273-409E-9CD1-0116C0DD6FFA}"/>
            </a:ext>
          </a:extLst>
        </xdr:cNvPr>
        <xdr:cNvSpPr/>
      </xdr:nvSpPr>
      <xdr:spPr>
        <a:xfrm>
          <a:off x="13093700" y="10005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18" name="フローチャート: 判断 517">
          <a:extLst>
            <a:ext uri="{FF2B5EF4-FFF2-40B4-BE49-F238E27FC236}">
              <a16:creationId xmlns:a16="http://schemas.microsoft.com/office/drawing/2014/main" id="{69A05731-6FE7-439E-810E-A1E875571A04}"/>
            </a:ext>
          </a:extLst>
        </xdr:cNvPr>
        <xdr:cNvSpPr/>
      </xdr:nvSpPr>
      <xdr:spPr>
        <a:xfrm>
          <a:off x="12299950" y="99529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8255</xdr:rowOff>
    </xdr:from>
    <xdr:to>
      <xdr:col>67</xdr:col>
      <xdr:colOff>101600</xdr:colOff>
      <xdr:row>60</xdr:row>
      <xdr:rowOff>109855</xdr:rowOff>
    </xdr:to>
    <xdr:sp macro="" textlink="">
      <xdr:nvSpPr>
        <xdr:cNvPr id="519" name="フローチャート: 判断 518">
          <a:extLst>
            <a:ext uri="{FF2B5EF4-FFF2-40B4-BE49-F238E27FC236}">
              <a16:creationId xmlns:a16="http://schemas.microsoft.com/office/drawing/2014/main" id="{1D0E8361-8D5C-4149-A962-B4C41515457F}"/>
            </a:ext>
          </a:extLst>
        </xdr:cNvPr>
        <xdr:cNvSpPr/>
      </xdr:nvSpPr>
      <xdr:spPr>
        <a:xfrm>
          <a:off x="1148715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520" name="テキスト ボックス 519">
          <a:extLst>
            <a:ext uri="{FF2B5EF4-FFF2-40B4-BE49-F238E27FC236}">
              <a16:creationId xmlns:a16="http://schemas.microsoft.com/office/drawing/2014/main" id="{E60EA727-6FC2-4713-A72F-AD28BF2EFE12}"/>
            </a:ext>
          </a:extLst>
        </xdr:cNvPr>
        <xdr:cNvSpPr txBox="1"/>
      </xdr:nvSpPr>
      <xdr:spPr>
        <a:xfrm>
          <a:off x="145288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521" name="テキスト ボックス 520">
          <a:extLst>
            <a:ext uri="{FF2B5EF4-FFF2-40B4-BE49-F238E27FC236}">
              <a16:creationId xmlns:a16="http://schemas.microsoft.com/office/drawing/2014/main" id="{F8CB4AC0-C7DC-4F65-B67A-FCF93BE58729}"/>
            </a:ext>
          </a:extLst>
        </xdr:cNvPr>
        <xdr:cNvSpPr txBox="1"/>
      </xdr:nvSpPr>
      <xdr:spPr>
        <a:xfrm>
          <a:off x="137668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522" name="テキスト ボックス 521">
          <a:extLst>
            <a:ext uri="{FF2B5EF4-FFF2-40B4-BE49-F238E27FC236}">
              <a16:creationId xmlns:a16="http://schemas.microsoft.com/office/drawing/2014/main" id="{15401A14-0820-4ED3-8A02-8DC7398F1585}"/>
            </a:ext>
          </a:extLst>
        </xdr:cNvPr>
        <xdr:cNvSpPr txBox="1"/>
      </xdr:nvSpPr>
      <xdr:spPr>
        <a:xfrm>
          <a:off x="129730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523" name="テキスト ボックス 522">
          <a:extLst>
            <a:ext uri="{FF2B5EF4-FFF2-40B4-BE49-F238E27FC236}">
              <a16:creationId xmlns:a16="http://schemas.microsoft.com/office/drawing/2014/main" id="{893E0A21-22EA-4920-B7F4-35C82EBA8BAB}"/>
            </a:ext>
          </a:extLst>
        </xdr:cNvPr>
        <xdr:cNvSpPr txBox="1"/>
      </xdr:nvSpPr>
      <xdr:spPr>
        <a:xfrm>
          <a:off x="121729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524" name="テキスト ボックス 523">
          <a:extLst>
            <a:ext uri="{FF2B5EF4-FFF2-40B4-BE49-F238E27FC236}">
              <a16:creationId xmlns:a16="http://schemas.microsoft.com/office/drawing/2014/main" id="{46DEC3F0-D5B7-4B96-89DF-56969BA908A5}"/>
            </a:ext>
          </a:extLst>
        </xdr:cNvPr>
        <xdr:cNvSpPr txBox="1"/>
      </xdr:nvSpPr>
      <xdr:spPr>
        <a:xfrm>
          <a:off x="113665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81</xdr:col>
      <xdr:colOff>0</xdr:colOff>
      <xdr:row>60</xdr:row>
      <xdr:rowOff>55245</xdr:rowOff>
    </xdr:from>
    <xdr:to>
      <xdr:col>81</xdr:col>
      <xdr:colOff>101600</xdr:colOff>
      <xdr:row>60</xdr:row>
      <xdr:rowOff>156845</xdr:rowOff>
    </xdr:to>
    <xdr:sp macro="" textlink="">
      <xdr:nvSpPr>
        <xdr:cNvPr id="525" name="楕円 524">
          <a:extLst>
            <a:ext uri="{FF2B5EF4-FFF2-40B4-BE49-F238E27FC236}">
              <a16:creationId xmlns:a16="http://schemas.microsoft.com/office/drawing/2014/main" id="{9E2394DB-501A-41CA-8A71-7157018D7057}"/>
            </a:ext>
          </a:extLst>
        </xdr:cNvPr>
        <xdr:cNvSpPr/>
      </xdr:nvSpPr>
      <xdr:spPr>
        <a:xfrm>
          <a:off x="1388745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26" name="楕円 525">
          <a:extLst>
            <a:ext uri="{FF2B5EF4-FFF2-40B4-BE49-F238E27FC236}">
              <a16:creationId xmlns:a16="http://schemas.microsoft.com/office/drawing/2014/main" id="{C2BEED8F-3E54-4AE4-B62A-7183C3A6AACD}"/>
            </a:ext>
          </a:extLst>
        </xdr:cNvPr>
        <xdr:cNvSpPr/>
      </xdr:nvSpPr>
      <xdr:spPr>
        <a:xfrm>
          <a:off x="130937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106045</xdr:rowOff>
    </xdr:to>
    <xdr:cxnSp macro="">
      <xdr:nvCxnSpPr>
        <xdr:cNvPr id="527" name="直線コネクタ 526">
          <a:extLst>
            <a:ext uri="{FF2B5EF4-FFF2-40B4-BE49-F238E27FC236}">
              <a16:creationId xmlns:a16="http://schemas.microsoft.com/office/drawing/2014/main" id="{042FD509-D45E-4271-A589-49CDB836EB67}"/>
            </a:ext>
          </a:extLst>
        </xdr:cNvPr>
        <xdr:cNvCxnSpPr/>
      </xdr:nvCxnSpPr>
      <xdr:spPr>
        <a:xfrm>
          <a:off x="13144500" y="9982835"/>
          <a:ext cx="7937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19685</xdr:rowOff>
    </xdr:from>
    <xdr:to>
      <xdr:col>72</xdr:col>
      <xdr:colOff>38100</xdr:colOff>
      <xdr:row>60</xdr:row>
      <xdr:rowOff>121285</xdr:rowOff>
    </xdr:to>
    <xdr:sp macro="" textlink="">
      <xdr:nvSpPr>
        <xdr:cNvPr id="528" name="楕円 527">
          <a:extLst>
            <a:ext uri="{FF2B5EF4-FFF2-40B4-BE49-F238E27FC236}">
              <a16:creationId xmlns:a16="http://schemas.microsoft.com/office/drawing/2014/main" id="{1F10E51C-F5EF-4411-B29C-57345B824FFF}"/>
            </a:ext>
          </a:extLst>
        </xdr:cNvPr>
        <xdr:cNvSpPr/>
      </xdr:nvSpPr>
      <xdr:spPr>
        <a:xfrm>
          <a:off x="12299950" y="9932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70485</xdr:rowOff>
    </xdr:from>
    <xdr:to>
      <xdr:col>76</xdr:col>
      <xdr:colOff>114300</xdr:colOff>
      <xdr:row>60</xdr:row>
      <xdr:rowOff>70485</xdr:rowOff>
    </xdr:to>
    <xdr:cxnSp macro="">
      <xdr:nvCxnSpPr>
        <xdr:cNvPr id="529" name="直線コネクタ 528">
          <a:extLst>
            <a:ext uri="{FF2B5EF4-FFF2-40B4-BE49-F238E27FC236}">
              <a16:creationId xmlns:a16="http://schemas.microsoft.com/office/drawing/2014/main" id="{1F161FC5-1345-4AE8-BF27-B67ED0FD5184}"/>
            </a:ext>
          </a:extLst>
        </xdr:cNvPr>
        <xdr:cNvCxnSpPr/>
      </xdr:nvCxnSpPr>
      <xdr:spPr>
        <a:xfrm>
          <a:off x="12344400" y="99828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130175</xdr:rowOff>
    </xdr:from>
    <xdr:to>
      <xdr:col>67</xdr:col>
      <xdr:colOff>101600</xdr:colOff>
      <xdr:row>60</xdr:row>
      <xdr:rowOff>60325</xdr:rowOff>
    </xdr:to>
    <xdr:sp macro="" textlink="">
      <xdr:nvSpPr>
        <xdr:cNvPr id="530" name="楕円 529">
          <a:extLst>
            <a:ext uri="{FF2B5EF4-FFF2-40B4-BE49-F238E27FC236}">
              <a16:creationId xmlns:a16="http://schemas.microsoft.com/office/drawing/2014/main" id="{79E00302-2397-4AAC-8546-77A714BD6A6C}"/>
            </a:ext>
          </a:extLst>
        </xdr:cNvPr>
        <xdr:cNvSpPr/>
      </xdr:nvSpPr>
      <xdr:spPr>
        <a:xfrm>
          <a:off x="11487150" y="98774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9525</xdr:rowOff>
    </xdr:from>
    <xdr:to>
      <xdr:col>71</xdr:col>
      <xdr:colOff>177800</xdr:colOff>
      <xdr:row>60</xdr:row>
      <xdr:rowOff>70485</xdr:rowOff>
    </xdr:to>
    <xdr:cxnSp macro="">
      <xdr:nvCxnSpPr>
        <xdr:cNvPr id="531" name="直線コネクタ 530">
          <a:extLst>
            <a:ext uri="{FF2B5EF4-FFF2-40B4-BE49-F238E27FC236}">
              <a16:creationId xmlns:a16="http://schemas.microsoft.com/office/drawing/2014/main" id="{598107CF-DFD3-4415-BE3A-BCB578B03F72}"/>
            </a:ext>
          </a:extLst>
        </xdr:cNvPr>
        <xdr:cNvCxnSpPr/>
      </xdr:nvCxnSpPr>
      <xdr:spPr>
        <a:xfrm>
          <a:off x="11537950" y="9921875"/>
          <a:ext cx="8064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33655</xdr:rowOff>
    </xdr:from>
    <xdr:ext cx="405130" cy="258445"/>
    <xdr:sp macro="" textlink="">
      <xdr:nvSpPr>
        <xdr:cNvPr id="532" name="n_1aveValue【学校施設】&#10;有形固定資産減価償却率">
          <a:extLst>
            <a:ext uri="{FF2B5EF4-FFF2-40B4-BE49-F238E27FC236}">
              <a16:creationId xmlns:a16="http://schemas.microsoft.com/office/drawing/2014/main" id="{D5C7C9CC-B96C-4E13-B68F-E413F98B70CB}"/>
            </a:ext>
          </a:extLst>
        </xdr:cNvPr>
        <xdr:cNvSpPr txBox="1"/>
      </xdr:nvSpPr>
      <xdr:spPr>
        <a:xfrm>
          <a:off x="13742035" y="10111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13970</xdr:rowOff>
    </xdr:from>
    <xdr:ext cx="401955" cy="259080"/>
    <xdr:sp macro="" textlink="">
      <xdr:nvSpPr>
        <xdr:cNvPr id="533" name="n_2aveValue【学校施設】&#10;有形固定資産減価償却率">
          <a:extLst>
            <a:ext uri="{FF2B5EF4-FFF2-40B4-BE49-F238E27FC236}">
              <a16:creationId xmlns:a16="http://schemas.microsoft.com/office/drawing/2014/main" id="{D7596107-F12A-4038-9117-8F84D310328A}"/>
            </a:ext>
          </a:extLst>
        </xdr:cNvPr>
        <xdr:cNvSpPr txBox="1"/>
      </xdr:nvSpPr>
      <xdr:spPr>
        <a:xfrm>
          <a:off x="12960985" y="100914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133350</xdr:rowOff>
    </xdr:from>
    <xdr:ext cx="401955" cy="255905"/>
    <xdr:sp macro="" textlink="">
      <xdr:nvSpPr>
        <xdr:cNvPr id="534" name="n_3aveValue【学校施設】&#10;有形固定資産減価償却率">
          <a:extLst>
            <a:ext uri="{FF2B5EF4-FFF2-40B4-BE49-F238E27FC236}">
              <a16:creationId xmlns:a16="http://schemas.microsoft.com/office/drawing/2014/main" id="{1B6060BA-836C-436B-BE5E-CBD820992AB3}"/>
            </a:ext>
          </a:extLst>
        </xdr:cNvPr>
        <xdr:cNvSpPr txBox="1"/>
      </xdr:nvSpPr>
      <xdr:spPr>
        <a:xfrm>
          <a:off x="12167235" y="100457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100965</xdr:rowOff>
    </xdr:from>
    <xdr:ext cx="401955" cy="255905"/>
    <xdr:sp macro="" textlink="">
      <xdr:nvSpPr>
        <xdr:cNvPr id="535" name="n_4aveValue【学校施設】&#10;有形固定資産減価償却率">
          <a:extLst>
            <a:ext uri="{FF2B5EF4-FFF2-40B4-BE49-F238E27FC236}">
              <a16:creationId xmlns:a16="http://schemas.microsoft.com/office/drawing/2014/main" id="{03E2908F-7988-48E1-8D1A-DEFB49840272}"/>
            </a:ext>
          </a:extLst>
        </xdr:cNvPr>
        <xdr:cNvSpPr txBox="1"/>
      </xdr:nvSpPr>
      <xdr:spPr>
        <a:xfrm>
          <a:off x="11354435" y="100133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1905</xdr:rowOff>
    </xdr:from>
    <xdr:ext cx="405130" cy="259080"/>
    <xdr:sp macro="" textlink="">
      <xdr:nvSpPr>
        <xdr:cNvPr id="536" name="n_1mainValue【学校施設】&#10;有形固定資産減価償却率">
          <a:extLst>
            <a:ext uri="{FF2B5EF4-FFF2-40B4-BE49-F238E27FC236}">
              <a16:creationId xmlns:a16="http://schemas.microsoft.com/office/drawing/2014/main" id="{8C671716-A03E-4D4F-8C6C-204CCAB01C89}"/>
            </a:ext>
          </a:extLst>
        </xdr:cNvPr>
        <xdr:cNvSpPr txBox="1"/>
      </xdr:nvSpPr>
      <xdr:spPr>
        <a:xfrm>
          <a:off x="13742035" y="9749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137795</xdr:rowOff>
    </xdr:from>
    <xdr:ext cx="401955" cy="259080"/>
    <xdr:sp macro="" textlink="">
      <xdr:nvSpPr>
        <xdr:cNvPr id="537" name="n_2mainValue【学校施設】&#10;有形固定資産減価償却率">
          <a:extLst>
            <a:ext uri="{FF2B5EF4-FFF2-40B4-BE49-F238E27FC236}">
              <a16:creationId xmlns:a16="http://schemas.microsoft.com/office/drawing/2014/main" id="{632E6DA9-5188-4CAA-8C42-00AFE891F82A}"/>
            </a:ext>
          </a:extLst>
        </xdr:cNvPr>
        <xdr:cNvSpPr txBox="1"/>
      </xdr:nvSpPr>
      <xdr:spPr>
        <a:xfrm>
          <a:off x="12960985" y="97199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137795</xdr:rowOff>
    </xdr:from>
    <xdr:ext cx="401955" cy="259080"/>
    <xdr:sp macro="" textlink="">
      <xdr:nvSpPr>
        <xdr:cNvPr id="538" name="n_3mainValue【学校施設】&#10;有形固定資産減価償却率">
          <a:extLst>
            <a:ext uri="{FF2B5EF4-FFF2-40B4-BE49-F238E27FC236}">
              <a16:creationId xmlns:a16="http://schemas.microsoft.com/office/drawing/2014/main" id="{43AE3456-65BF-4DE4-939F-5791BDB25847}"/>
            </a:ext>
          </a:extLst>
        </xdr:cNvPr>
        <xdr:cNvSpPr txBox="1"/>
      </xdr:nvSpPr>
      <xdr:spPr>
        <a:xfrm>
          <a:off x="12167235" y="97199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76835</xdr:rowOff>
    </xdr:from>
    <xdr:ext cx="401955" cy="255905"/>
    <xdr:sp macro="" textlink="">
      <xdr:nvSpPr>
        <xdr:cNvPr id="539" name="n_4mainValue【学校施設】&#10;有形固定資産減価償却率">
          <a:extLst>
            <a:ext uri="{FF2B5EF4-FFF2-40B4-BE49-F238E27FC236}">
              <a16:creationId xmlns:a16="http://schemas.microsoft.com/office/drawing/2014/main" id="{B6178741-40B7-466D-8DE9-ECB2F7AA000D}"/>
            </a:ext>
          </a:extLst>
        </xdr:cNvPr>
        <xdr:cNvSpPr txBox="1"/>
      </xdr:nvSpPr>
      <xdr:spPr>
        <a:xfrm>
          <a:off x="11354435" y="96589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EEF1512C-7DA3-4B92-815A-4D5588C85429}"/>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12421AEA-C344-4FD6-B666-6E72B4536948}"/>
            </a:ext>
          </a:extLst>
        </xdr:cNvPr>
        <xdr:cNvSpPr/>
      </xdr:nvSpPr>
      <xdr:spPr>
        <a:xfrm>
          <a:off x="16586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3D6807E1-BCD0-4D50-9ADC-A5232FA102DF}"/>
            </a:ext>
          </a:extLst>
        </xdr:cNvPr>
        <xdr:cNvSpPr/>
      </xdr:nvSpPr>
      <xdr:spPr>
        <a:xfrm>
          <a:off x="16586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7D5B7054-3034-47C2-B782-D06BF2A16B78}"/>
            </a:ext>
          </a:extLst>
        </xdr:cNvPr>
        <xdr:cNvSpPr/>
      </xdr:nvSpPr>
      <xdr:spPr>
        <a:xfrm>
          <a:off x="174879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62505155-FD66-41A0-9CC3-365218004F94}"/>
            </a:ext>
          </a:extLst>
        </xdr:cNvPr>
        <xdr:cNvSpPr/>
      </xdr:nvSpPr>
      <xdr:spPr>
        <a:xfrm>
          <a:off x="174879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A36AC62F-A7CB-4F8A-9910-1D5F4BF6FE51}"/>
            </a:ext>
          </a:extLst>
        </xdr:cNvPr>
        <xdr:cNvSpPr/>
      </xdr:nvSpPr>
      <xdr:spPr>
        <a:xfrm>
          <a:off x="185166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A6A8C2C3-7346-4082-A206-E9C4AED22DFC}"/>
            </a:ext>
          </a:extLst>
        </xdr:cNvPr>
        <xdr:cNvSpPr/>
      </xdr:nvSpPr>
      <xdr:spPr>
        <a:xfrm>
          <a:off x="185166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05470AC6-5034-4E9E-8F3A-8FD5E735467B}"/>
            </a:ext>
          </a:extLst>
        </xdr:cNvPr>
        <xdr:cNvSpPr/>
      </xdr:nvSpPr>
      <xdr:spPr>
        <a:xfrm>
          <a:off x="164592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548" name="テキスト ボックス 547">
          <a:extLst>
            <a:ext uri="{FF2B5EF4-FFF2-40B4-BE49-F238E27FC236}">
              <a16:creationId xmlns:a16="http://schemas.microsoft.com/office/drawing/2014/main" id="{548733F0-808E-4DA0-8F97-CBC963978B19}"/>
            </a:ext>
          </a:extLst>
        </xdr:cNvPr>
        <xdr:cNvSpPr txBox="1"/>
      </xdr:nvSpPr>
      <xdr:spPr>
        <a:xfrm>
          <a:off x="16440150" y="862965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AA829F53-53AA-48A1-8C45-48F6E6665C20}"/>
            </a:ext>
          </a:extLst>
        </xdr:cNvPr>
        <xdr:cNvCxnSpPr/>
      </xdr:nvCxnSpPr>
      <xdr:spPr>
        <a:xfrm>
          <a:off x="164592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185" cy="255905"/>
    <xdr:sp macro="" textlink="">
      <xdr:nvSpPr>
        <xdr:cNvPr id="550" name="テキスト ボックス 549">
          <a:extLst>
            <a:ext uri="{FF2B5EF4-FFF2-40B4-BE49-F238E27FC236}">
              <a16:creationId xmlns:a16="http://schemas.microsoft.com/office/drawing/2014/main" id="{85F0DEA0-BCB8-45E3-B3F1-694AD934E0C9}"/>
            </a:ext>
          </a:extLst>
        </xdr:cNvPr>
        <xdr:cNvSpPr txBox="1"/>
      </xdr:nvSpPr>
      <xdr:spPr>
        <a:xfrm>
          <a:off x="16048990" y="10881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DD2547DF-C98B-4BF5-8D6E-D43AD6B8FD25}"/>
            </a:ext>
          </a:extLst>
        </xdr:cNvPr>
        <xdr:cNvCxnSpPr/>
      </xdr:nvCxnSpPr>
      <xdr:spPr>
        <a:xfrm>
          <a:off x="16459200" y="1064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185" cy="259080"/>
    <xdr:sp macro="" textlink="">
      <xdr:nvSpPr>
        <xdr:cNvPr id="552" name="テキスト ボックス 551">
          <a:extLst>
            <a:ext uri="{FF2B5EF4-FFF2-40B4-BE49-F238E27FC236}">
              <a16:creationId xmlns:a16="http://schemas.microsoft.com/office/drawing/2014/main" id="{01A1DD65-1B05-483D-9A23-DB0D48BF91CF}"/>
            </a:ext>
          </a:extLst>
        </xdr:cNvPr>
        <xdr:cNvSpPr txBox="1"/>
      </xdr:nvSpPr>
      <xdr:spPr>
        <a:xfrm>
          <a:off x="16048990" y="10513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469217E5-4113-4638-98DA-79B7B6FCD9D4}"/>
            </a:ext>
          </a:extLst>
        </xdr:cNvPr>
        <xdr:cNvCxnSpPr/>
      </xdr:nvCxnSpPr>
      <xdr:spPr>
        <a:xfrm>
          <a:off x="16459200" y="1028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185" cy="259080"/>
    <xdr:sp macro="" textlink="">
      <xdr:nvSpPr>
        <xdr:cNvPr id="554" name="テキスト ボックス 553">
          <a:extLst>
            <a:ext uri="{FF2B5EF4-FFF2-40B4-BE49-F238E27FC236}">
              <a16:creationId xmlns:a16="http://schemas.microsoft.com/office/drawing/2014/main" id="{4191D336-BCE9-47D6-944F-CF8261ABBFE5}"/>
            </a:ext>
          </a:extLst>
        </xdr:cNvPr>
        <xdr:cNvSpPr txBox="1"/>
      </xdr:nvSpPr>
      <xdr:spPr>
        <a:xfrm>
          <a:off x="16048990" y="1014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DA30BD88-47EE-4925-A05F-BCD6D2801DFF}"/>
            </a:ext>
          </a:extLst>
        </xdr:cNvPr>
        <xdr:cNvCxnSpPr/>
      </xdr:nvCxnSpPr>
      <xdr:spPr>
        <a:xfrm>
          <a:off x="16459200" y="9912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185" cy="255905"/>
    <xdr:sp macro="" textlink="">
      <xdr:nvSpPr>
        <xdr:cNvPr id="556" name="テキスト ボックス 555">
          <a:extLst>
            <a:ext uri="{FF2B5EF4-FFF2-40B4-BE49-F238E27FC236}">
              <a16:creationId xmlns:a16="http://schemas.microsoft.com/office/drawing/2014/main" id="{BFD26B63-B2DD-48A7-B0DF-AC296C2EB0B4}"/>
            </a:ext>
          </a:extLst>
        </xdr:cNvPr>
        <xdr:cNvSpPr txBox="1"/>
      </xdr:nvSpPr>
      <xdr:spPr>
        <a:xfrm>
          <a:off x="16048990" y="97764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EA00FDA8-60A4-4192-877B-E6DA5932BF52}"/>
            </a:ext>
          </a:extLst>
        </xdr:cNvPr>
        <xdr:cNvCxnSpPr/>
      </xdr:nvCxnSpPr>
      <xdr:spPr>
        <a:xfrm>
          <a:off x="16459200" y="955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185" cy="259080"/>
    <xdr:sp macro="" textlink="">
      <xdr:nvSpPr>
        <xdr:cNvPr id="558" name="テキスト ボックス 557">
          <a:extLst>
            <a:ext uri="{FF2B5EF4-FFF2-40B4-BE49-F238E27FC236}">
              <a16:creationId xmlns:a16="http://schemas.microsoft.com/office/drawing/2014/main" id="{A370FC62-B05C-4A7A-8FFF-D8650F76B65B}"/>
            </a:ext>
          </a:extLst>
        </xdr:cNvPr>
        <xdr:cNvSpPr txBox="1"/>
      </xdr:nvSpPr>
      <xdr:spPr>
        <a:xfrm>
          <a:off x="16048990" y="94145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9D923B45-9626-4A35-A803-25738C381D81}"/>
            </a:ext>
          </a:extLst>
        </xdr:cNvPr>
        <xdr:cNvCxnSpPr/>
      </xdr:nvCxnSpPr>
      <xdr:spPr>
        <a:xfrm>
          <a:off x="16459200" y="918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185" cy="259080"/>
    <xdr:sp macro="" textlink="">
      <xdr:nvSpPr>
        <xdr:cNvPr id="560" name="テキスト ボックス 559">
          <a:extLst>
            <a:ext uri="{FF2B5EF4-FFF2-40B4-BE49-F238E27FC236}">
              <a16:creationId xmlns:a16="http://schemas.microsoft.com/office/drawing/2014/main" id="{393CBB11-7BB9-4BBB-B110-169011EB541D}"/>
            </a:ext>
          </a:extLst>
        </xdr:cNvPr>
        <xdr:cNvSpPr txBox="1"/>
      </xdr:nvSpPr>
      <xdr:spPr>
        <a:xfrm>
          <a:off x="16048990" y="90462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178C362A-9CB5-4B78-9230-D882F4DB2B81}"/>
            </a:ext>
          </a:extLst>
        </xdr:cNvPr>
        <xdr:cNvCxnSpPr/>
      </xdr:nvCxnSpPr>
      <xdr:spPr>
        <a:xfrm>
          <a:off x="164592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562" name="テキスト ボックス 561">
          <a:extLst>
            <a:ext uri="{FF2B5EF4-FFF2-40B4-BE49-F238E27FC236}">
              <a16:creationId xmlns:a16="http://schemas.microsoft.com/office/drawing/2014/main" id="{2D28FADF-D76B-4878-9840-E6280E5B7C82}"/>
            </a:ext>
          </a:extLst>
        </xdr:cNvPr>
        <xdr:cNvSpPr txBox="1"/>
      </xdr:nvSpPr>
      <xdr:spPr>
        <a:xfrm>
          <a:off x="16048990" y="867791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8B85A9A2-D04D-47B8-A586-BC24864A8B8F}"/>
            </a:ext>
          </a:extLst>
        </xdr:cNvPr>
        <xdr:cNvSpPr/>
      </xdr:nvSpPr>
      <xdr:spPr>
        <a:xfrm>
          <a:off x="164592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135890</xdr:rowOff>
    </xdr:from>
    <xdr:to>
      <xdr:col>116</xdr:col>
      <xdr:colOff>62865</xdr:colOff>
      <xdr:row>64</xdr:row>
      <xdr:rowOff>4445</xdr:rowOff>
    </xdr:to>
    <xdr:cxnSp macro="">
      <xdr:nvCxnSpPr>
        <xdr:cNvPr id="564" name="直線コネクタ 563">
          <a:extLst>
            <a:ext uri="{FF2B5EF4-FFF2-40B4-BE49-F238E27FC236}">
              <a16:creationId xmlns:a16="http://schemas.microsoft.com/office/drawing/2014/main" id="{1D6144A2-42F3-4D58-B9AA-13C4D2702509}"/>
            </a:ext>
          </a:extLst>
        </xdr:cNvPr>
        <xdr:cNvCxnSpPr/>
      </xdr:nvCxnSpPr>
      <xdr:spPr>
        <a:xfrm flipV="1">
          <a:off x="19951065" y="9222740"/>
          <a:ext cx="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8255</xdr:rowOff>
    </xdr:from>
    <xdr:ext cx="469900" cy="255905"/>
    <xdr:sp macro="" textlink="">
      <xdr:nvSpPr>
        <xdr:cNvPr id="565" name="【学校施設】&#10;一人当たり面積最小値テキスト">
          <a:extLst>
            <a:ext uri="{FF2B5EF4-FFF2-40B4-BE49-F238E27FC236}">
              <a16:creationId xmlns:a16="http://schemas.microsoft.com/office/drawing/2014/main" id="{2E361CBA-CD0D-4AC1-B580-A3E5E68B557D}"/>
            </a:ext>
          </a:extLst>
        </xdr:cNvPr>
        <xdr:cNvSpPr txBox="1"/>
      </xdr:nvSpPr>
      <xdr:spPr>
        <a:xfrm>
          <a:off x="19989800" y="105810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1.188</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4445</xdr:rowOff>
    </xdr:from>
    <xdr:to>
      <xdr:col>116</xdr:col>
      <xdr:colOff>152400</xdr:colOff>
      <xdr:row>64</xdr:row>
      <xdr:rowOff>4445</xdr:rowOff>
    </xdr:to>
    <xdr:cxnSp macro="">
      <xdr:nvCxnSpPr>
        <xdr:cNvPr id="566" name="直線コネクタ 565">
          <a:extLst>
            <a:ext uri="{FF2B5EF4-FFF2-40B4-BE49-F238E27FC236}">
              <a16:creationId xmlns:a16="http://schemas.microsoft.com/office/drawing/2014/main" id="{F02CA6DF-D809-4268-8156-78050E5C2FC0}"/>
            </a:ext>
          </a:extLst>
        </xdr:cNvPr>
        <xdr:cNvCxnSpPr/>
      </xdr:nvCxnSpPr>
      <xdr:spPr>
        <a:xfrm>
          <a:off x="19881850" y="10577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82550</xdr:rowOff>
    </xdr:from>
    <xdr:ext cx="469900" cy="259080"/>
    <xdr:sp macro="" textlink="">
      <xdr:nvSpPr>
        <xdr:cNvPr id="567" name="【学校施設】&#10;一人当たり面積最大値テキスト">
          <a:extLst>
            <a:ext uri="{FF2B5EF4-FFF2-40B4-BE49-F238E27FC236}">
              <a16:creationId xmlns:a16="http://schemas.microsoft.com/office/drawing/2014/main" id="{8030B3DC-216D-4CA1-940D-19DD3B496A0A}"/>
            </a:ext>
          </a:extLst>
        </xdr:cNvPr>
        <xdr:cNvSpPr txBox="1"/>
      </xdr:nvSpPr>
      <xdr:spPr>
        <a:xfrm>
          <a:off x="19989800" y="9004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4.893</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135890</xdr:rowOff>
    </xdr:from>
    <xdr:to>
      <xdr:col>116</xdr:col>
      <xdr:colOff>152400</xdr:colOff>
      <xdr:row>55</xdr:row>
      <xdr:rowOff>135890</xdr:rowOff>
    </xdr:to>
    <xdr:cxnSp macro="">
      <xdr:nvCxnSpPr>
        <xdr:cNvPr id="568" name="直線コネクタ 567">
          <a:extLst>
            <a:ext uri="{FF2B5EF4-FFF2-40B4-BE49-F238E27FC236}">
              <a16:creationId xmlns:a16="http://schemas.microsoft.com/office/drawing/2014/main" id="{E46BE014-57CE-44E2-91F6-88830294D11C}"/>
            </a:ext>
          </a:extLst>
        </xdr:cNvPr>
        <xdr:cNvCxnSpPr/>
      </xdr:nvCxnSpPr>
      <xdr:spPr>
        <a:xfrm>
          <a:off x="19881850" y="9222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80010</xdr:rowOff>
    </xdr:from>
    <xdr:ext cx="469900" cy="259080"/>
    <xdr:sp macro="" textlink="">
      <xdr:nvSpPr>
        <xdr:cNvPr id="569" name="【学校施設】&#10;一人当たり面積平均値テキスト">
          <a:extLst>
            <a:ext uri="{FF2B5EF4-FFF2-40B4-BE49-F238E27FC236}">
              <a16:creationId xmlns:a16="http://schemas.microsoft.com/office/drawing/2014/main" id="{8D93F851-C570-48A0-817F-9CA9AAC7A878}"/>
            </a:ext>
          </a:extLst>
        </xdr:cNvPr>
        <xdr:cNvSpPr txBox="1"/>
      </xdr:nvSpPr>
      <xdr:spPr>
        <a:xfrm>
          <a:off x="19989800" y="10157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70" name="フローチャート: 判断 569">
          <a:extLst>
            <a:ext uri="{FF2B5EF4-FFF2-40B4-BE49-F238E27FC236}">
              <a16:creationId xmlns:a16="http://schemas.microsoft.com/office/drawing/2014/main" id="{27C898B6-0D0F-4723-8E8D-01B3E5E04202}"/>
            </a:ext>
          </a:extLst>
        </xdr:cNvPr>
        <xdr:cNvSpPr/>
      </xdr:nvSpPr>
      <xdr:spPr>
        <a:xfrm>
          <a:off x="19900900" y="10179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48895</xdr:rowOff>
    </xdr:from>
    <xdr:to>
      <xdr:col>112</xdr:col>
      <xdr:colOff>38100</xdr:colOff>
      <xdr:row>61</xdr:row>
      <xdr:rowOff>150495</xdr:rowOff>
    </xdr:to>
    <xdr:sp macro="" textlink="">
      <xdr:nvSpPr>
        <xdr:cNvPr id="571" name="フローチャート: 判断 570">
          <a:extLst>
            <a:ext uri="{FF2B5EF4-FFF2-40B4-BE49-F238E27FC236}">
              <a16:creationId xmlns:a16="http://schemas.microsoft.com/office/drawing/2014/main" id="{1C8C7D20-7025-446B-86BA-74FC6BEBF116}"/>
            </a:ext>
          </a:extLst>
        </xdr:cNvPr>
        <xdr:cNvSpPr/>
      </xdr:nvSpPr>
      <xdr:spPr>
        <a:xfrm>
          <a:off x="19157950" y="10126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72" name="フローチャート: 判断 571">
          <a:extLst>
            <a:ext uri="{FF2B5EF4-FFF2-40B4-BE49-F238E27FC236}">
              <a16:creationId xmlns:a16="http://schemas.microsoft.com/office/drawing/2014/main" id="{4B01890D-65DD-4513-A684-28C973E5904B}"/>
            </a:ext>
          </a:extLst>
        </xdr:cNvPr>
        <xdr:cNvSpPr/>
      </xdr:nvSpPr>
      <xdr:spPr>
        <a:xfrm>
          <a:off x="18345150" y="10148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93345</xdr:rowOff>
    </xdr:from>
    <xdr:to>
      <xdr:col>102</xdr:col>
      <xdr:colOff>165100</xdr:colOff>
      <xdr:row>62</xdr:row>
      <xdr:rowOff>23495</xdr:rowOff>
    </xdr:to>
    <xdr:sp macro="" textlink="">
      <xdr:nvSpPr>
        <xdr:cNvPr id="573" name="フローチャート: 判断 572">
          <a:extLst>
            <a:ext uri="{FF2B5EF4-FFF2-40B4-BE49-F238E27FC236}">
              <a16:creationId xmlns:a16="http://schemas.microsoft.com/office/drawing/2014/main" id="{C54B781A-E8D6-4BBF-8A61-59FA78D8A5E2}"/>
            </a:ext>
          </a:extLst>
        </xdr:cNvPr>
        <xdr:cNvSpPr/>
      </xdr:nvSpPr>
      <xdr:spPr>
        <a:xfrm>
          <a:off x="17551400" y="10170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87630</xdr:rowOff>
    </xdr:from>
    <xdr:to>
      <xdr:col>98</xdr:col>
      <xdr:colOff>38100</xdr:colOff>
      <xdr:row>62</xdr:row>
      <xdr:rowOff>17780</xdr:rowOff>
    </xdr:to>
    <xdr:sp macro="" textlink="">
      <xdr:nvSpPr>
        <xdr:cNvPr id="574" name="フローチャート: 判断 573">
          <a:extLst>
            <a:ext uri="{FF2B5EF4-FFF2-40B4-BE49-F238E27FC236}">
              <a16:creationId xmlns:a16="http://schemas.microsoft.com/office/drawing/2014/main" id="{1025A755-836F-4DB1-A187-3DBCDB42B0F0}"/>
            </a:ext>
          </a:extLst>
        </xdr:cNvPr>
        <xdr:cNvSpPr/>
      </xdr:nvSpPr>
      <xdr:spPr>
        <a:xfrm>
          <a:off x="16757650" y="10165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575" name="テキスト ボックス 574">
          <a:extLst>
            <a:ext uri="{FF2B5EF4-FFF2-40B4-BE49-F238E27FC236}">
              <a16:creationId xmlns:a16="http://schemas.microsoft.com/office/drawing/2014/main" id="{FC069530-F3B1-4A9F-9ABA-059CFCF64439}"/>
            </a:ext>
          </a:extLst>
        </xdr:cNvPr>
        <xdr:cNvSpPr txBox="1"/>
      </xdr:nvSpPr>
      <xdr:spPr>
        <a:xfrm>
          <a:off x="197802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576" name="テキスト ボックス 575">
          <a:extLst>
            <a:ext uri="{FF2B5EF4-FFF2-40B4-BE49-F238E27FC236}">
              <a16:creationId xmlns:a16="http://schemas.microsoft.com/office/drawing/2014/main" id="{BD07B899-5C01-4D0D-A212-AA5824B8E47D}"/>
            </a:ext>
          </a:extLst>
        </xdr:cNvPr>
        <xdr:cNvSpPr txBox="1"/>
      </xdr:nvSpPr>
      <xdr:spPr>
        <a:xfrm>
          <a:off x="190309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577" name="テキスト ボックス 576">
          <a:extLst>
            <a:ext uri="{FF2B5EF4-FFF2-40B4-BE49-F238E27FC236}">
              <a16:creationId xmlns:a16="http://schemas.microsoft.com/office/drawing/2014/main" id="{8141201C-13FD-4E33-A34E-0A3672CAFC8F}"/>
            </a:ext>
          </a:extLst>
        </xdr:cNvPr>
        <xdr:cNvSpPr txBox="1"/>
      </xdr:nvSpPr>
      <xdr:spPr>
        <a:xfrm>
          <a:off x="182245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578" name="テキスト ボックス 577">
          <a:extLst>
            <a:ext uri="{FF2B5EF4-FFF2-40B4-BE49-F238E27FC236}">
              <a16:creationId xmlns:a16="http://schemas.microsoft.com/office/drawing/2014/main" id="{47266C0A-1301-47F7-828E-FD9D10543459}"/>
            </a:ext>
          </a:extLst>
        </xdr:cNvPr>
        <xdr:cNvSpPr txBox="1"/>
      </xdr:nvSpPr>
      <xdr:spPr>
        <a:xfrm>
          <a:off x="174307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579" name="テキスト ボックス 578">
          <a:extLst>
            <a:ext uri="{FF2B5EF4-FFF2-40B4-BE49-F238E27FC236}">
              <a16:creationId xmlns:a16="http://schemas.microsoft.com/office/drawing/2014/main" id="{316C373E-E2F0-460C-9C03-CBA28124C0BF}"/>
            </a:ext>
          </a:extLst>
        </xdr:cNvPr>
        <xdr:cNvSpPr txBox="1"/>
      </xdr:nvSpPr>
      <xdr:spPr>
        <a:xfrm>
          <a:off x="166306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111</xdr:col>
      <xdr:colOff>127000</xdr:colOff>
      <xdr:row>60</xdr:row>
      <xdr:rowOff>24130</xdr:rowOff>
    </xdr:from>
    <xdr:to>
      <xdr:col>112</xdr:col>
      <xdr:colOff>38100</xdr:colOff>
      <xdr:row>60</xdr:row>
      <xdr:rowOff>125730</xdr:rowOff>
    </xdr:to>
    <xdr:sp macro="" textlink="">
      <xdr:nvSpPr>
        <xdr:cNvPr id="580" name="楕円 579">
          <a:extLst>
            <a:ext uri="{FF2B5EF4-FFF2-40B4-BE49-F238E27FC236}">
              <a16:creationId xmlns:a16="http://schemas.microsoft.com/office/drawing/2014/main" id="{EF6DE4B9-13AB-41E7-BE83-23AE382AFB8A}"/>
            </a:ext>
          </a:extLst>
        </xdr:cNvPr>
        <xdr:cNvSpPr/>
      </xdr:nvSpPr>
      <xdr:spPr>
        <a:xfrm>
          <a:off x="19157950" y="9936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47625</xdr:rowOff>
    </xdr:from>
    <xdr:to>
      <xdr:col>107</xdr:col>
      <xdr:colOff>101600</xdr:colOff>
      <xdr:row>60</xdr:row>
      <xdr:rowOff>149225</xdr:rowOff>
    </xdr:to>
    <xdr:sp macro="" textlink="">
      <xdr:nvSpPr>
        <xdr:cNvPr id="581" name="楕円 580">
          <a:extLst>
            <a:ext uri="{FF2B5EF4-FFF2-40B4-BE49-F238E27FC236}">
              <a16:creationId xmlns:a16="http://schemas.microsoft.com/office/drawing/2014/main" id="{0C090231-CA19-4333-B5EA-5824FCAA00D2}"/>
            </a:ext>
          </a:extLst>
        </xdr:cNvPr>
        <xdr:cNvSpPr/>
      </xdr:nvSpPr>
      <xdr:spPr>
        <a:xfrm>
          <a:off x="1834515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74930</xdr:rowOff>
    </xdr:from>
    <xdr:to>
      <xdr:col>111</xdr:col>
      <xdr:colOff>177800</xdr:colOff>
      <xdr:row>60</xdr:row>
      <xdr:rowOff>98425</xdr:rowOff>
    </xdr:to>
    <xdr:cxnSp macro="">
      <xdr:nvCxnSpPr>
        <xdr:cNvPr id="582" name="直線コネクタ 581">
          <a:extLst>
            <a:ext uri="{FF2B5EF4-FFF2-40B4-BE49-F238E27FC236}">
              <a16:creationId xmlns:a16="http://schemas.microsoft.com/office/drawing/2014/main" id="{74680C0F-42B6-4697-8EC1-42491D87FA15}"/>
            </a:ext>
          </a:extLst>
        </xdr:cNvPr>
        <xdr:cNvCxnSpPr/>
      </xdr:nvCxnSpPr>
      <xdr:spPr>
        <a:xfrm flipV="1">
          <a:off x="18395950" y="9987280"/>
          <a:ext cx="8064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104140</xdr:rowOff>
    </xdr:from>
    <xdr:to>
      <xdr:col>102</xdr:col>
      <xdr:colOff>165100</xdr:colOff>
      <xdr:row>61</xdr:row>
      <xdr:rowOff>34290</xdr:rowOff>
    </xdr:to>
    <xdr:sp macro="" textlink="">
      <xdr:nvSpPr>
        <xdr:cNvPr id="583" name="楕円 582">
          <a:extLst>
            <a:ext uri="{FF2B5EF4-FFF2-40B4-BE49-F238E27FC236}">
              <a16:creationId xmlns:a16="http://schemas.microsoft.com/office/drawing/2014/main" id="{0C4839D0-DAE0-4F76-8160-27EAED790FAF}"/>
            </a:ext>
          </a:extLst>
        </xdr:cNvPr>
        <xdr:cNvSpPr/>
      </xdr:nvSpPr>
      <xdr:spPr>
        <a:xfrm>
          <a:off x="17551400" y="10016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98425</xdr:rowOff>
    </xdr:from>
    <xdr:to>
      <xdr:col>107</xdr:col>
      <xdr:colOff>50800</xdr:colOff>
      <xdr:row>60</xdr:row>
      <xdr:rowOff>154940</xdr:rowOff>
    </xdr:to>
    <xdr:cxnSp macro="">
      <xdr:nvCxnSpPr>
        <xdr:cNvPr id="584" name="直線コネクタ 583">
          <a:extLst>
            <a:ext uri="{FF2B5EF4-FFF2-40B4-BE49-F238E27FC236}">
              <a16:creationId xmlns:a16="http://schemas.microsoft.com/office/drawing/2014/main" id="{A9B891F1-519E-4DD6-ACF9-06B13F536A0B}"/>
            </a:ext>
          </a:extLst>
        </xdr:cNvPr>
        <xdr:cNvCxnSpPr/>
      </xdr:nvCxnSpPr>
      <xdr:spPr>
        <a:xfrm flipV="1">
          <a:off x="17602200" y="10010775"/>
          <a:ext cx="7937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93345</xdr:rowOff>
    </xdr:from>
    <xdr:to>
      <xdr:col>98</xdr:col>
      <xdr:colOff>38100</xdr:colOff>
      <xdr:row>61</xdr:row>
      <xdr:rowOff>23495</xdr:rowOff>
    </xdr:to>
    <xdr:sp macro="" textlink="">
      <xdr:nvSpPr>
        <xdr:cNvPr id="585" name="楕円 584">
          <a:extLst>
            <a:ext uri="{FF2B5EF4-FFF2-40B4-BE49-F238E27FC236}">
              <a16:creationId xmlns:a16="http://schemas.microsoft.com/office/drawing/2014/main" id="{64131E34-BB77-406A-B8C4-F50A5DBEED7F}"/>
            </a:ext>
          </a:extLst>
        </xdr:cNvPr>
        <xdr:cNvSpPr/>
      </xdr:nvSpPr>
      <xdr:spPr>
        <a:xfrm>
          <a:off x="16757650" y="100056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144145</xdr:rowOff>
    </xdr:from>
    <xdr:to>
      <xdr:col>102</xdr:col>
      <xdr:colOff>114300</xdr:colOff>
      <xdr:row>60</xdr:row>
      <xdr:rowOff>154940</xdr:rowOff>
    </xdr:to>
    <xdr:cxnSp macro="">
      <xdr:nvCxnSpPr>
        <xdr:cNvPr id="586" name="直線コネクタ 585">
          <a:extLst>
            <a:ext uri="{FF2B5EF4-FFF2-40B4-BE49-F238E27FC236}">
              <a16:creationId xmlns:a16="http://schemas.microsoft.com/office/drawing/2014/main" id="{A00229D3-C962-481F-973D-739AA21DC413}"/>
            </a:ext>
          </a:extLst>
        </xdr:cNvPr>
        <xdr:cNvCxnSpPr/>
      </xdr:nvCxnSpPr>
      <xdr:spPr>
        <a:xfrm>
          <a:off x="16802100" y="10056495"/>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141605</xdr:rowOff>
    </xdr:from>
    <xdr:ext cx="469900" cy="259080"/>
    <xdr:sp macro="" textlink="">
      <xdr:nvSpPr>
        <xdr:cNvPr id="587" name="n_1aveValue【学校施設】&#10;一人当たり面積">
          <a:extLst>
            <a:ext uri="{FF2B5EF4-FFF2-40B4-BE49-F238E27FC236}">
              <a16:creationId xmlns:a16="http://schemas.microsoft.com/office/drawing/2014/main" id="{05ACAE28-0DD5-44B1-B26D-B4F10B99D099}"/>
            </a:ext>
          </a:extLst>
        </xdr:cNvPr>
        <xdr:cNvSpPr txBox="1"/>
      </xdr:nvSpPr>
      <xdr:spPr>
        <a:xfrm>
          <a:off x="18980150" y="10219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163830</xdr:rowOff>
    </xdr:from>
    <xdr:ext cx="466725" cy="259080"/>
    <xdr:sp macro="" textlink="">
      <xdr:nvSpPr>
        <xdr:cNvPr id="588" name="n_2aveValue【学校施設】&#10;一人当たり面積">
          <a:extLst>
            <a:ext uri="{FF2B5EF4-FFF2-40B4-BE49-F238E27FC236}">
              <a16:creationId xmlns:a16="http://schemas.microsoft.com/office/drawing/2014/main" id="{8044B411-5CAF-47B1-B1C0-1ED102324AB7}"/>
            </a:ext>
          </a:extLst>
        </xdr:cNvPr>
        <xdr:cNvSpPr txBox="1"/>
      </xdr:nvSpPr>
      <xdr:spPr>
        <a:xfrm>
          <a:off x="18180050" y="102412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14605</xdr:rowOff>
    </xdr:from>
    <xdr:ext cx="466725" cy="259080"/>
    <xdr:sp macro="" textlink="">
      <xdr:nvSpPr>
        <xdr:cNvPr id="589" name="n_3aveValue【学校施設】&#10;一人当たり面積">
          <a:extLst>
            <a:ext uri="{FF2B5EF4-FFF2-40B4-BE49-F238E27FC236}">
              <a16:creationId xmlns:a16="http://schemas.microsoft.com/office/drawing/2014/main" id="{BE8A9F91-7B96-4EA9-892A-46D98D6B7966}"/>
            </a:ext>
          </a:extLst>
        </xdr:cNvPr>
        <xdr:cNvSpPr txBox="1"/>
      </xdr:nvSpPr>
      <xdr:spPr>
        <a:xfrm>
          <a:off x="17386300" y="102571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8890</xdr:rowOff>
    </xdr:from>
    <xdr:ext cx="466725" cy="255905"/>
    <xdr:sp macro="" textlink="">
      <xdr:nvSpPr>
        <xdr:cNvPr id="590" name="n_4aveValue【学校施設】&#10;一人当たり面積">
          <a:extLst>
            <a:ext uri="{FF2B5EF4-FFF2-40B4-BE49-F238E27FC236}">
              <a16:creationId xmlns:a16="http://schemas.microsoft.com/office/drawing/2014/main" id="{91D1C96B-5F3D-4F35-BFDF-48CF33A41A24}"/>
            </a:ext>
          </a:extLst>
        </xdr:cNvPr>
        <xdr:cNvSpPr txBox="1"/>
      </xdr:nvSpPr>
      <xdr:spPr>
        <a:xfrm>
          <a:off x="16592550" y="10251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142240</xdr:rowOff>
    </xdr:from>
    <xdr:ext cx="469900" cy="259080"/>
    <xdr:sp macro="" textlink="">
      <xdr:nvSpPr>
        <xdr:cNvPr id="591" name="n_1mainValue【学校施設】&#10;一人当たり面積">
          <a:extLst>
            <a:ext uri="{FF2B5EF4-FFF2-40B4-BE49-F238E27FC236}">
              <a16:creationId xmlns:a16="http://schemas.microsoft.com/office/drawing/2014/main" id="{36050E28-B8B7-4A3D-8E90-D05F22CCE8C4}"/>
            </a:ext>
          </a:extLst>
        </xdr:cNvPr>
        <xdr:cNvSpPr txBox="1"/>
      </xdr:nvSpPr>
      <xdr:spPr>
        <a:xfrm>
          <a:off x="18980150" y="9724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166370</xdr:rowOff>
    </xdr:from>
    <xdr:ext cx="466725" cy="255905"/>
    <xdr:sp macro="" textlink="">
      <xdr:nvSpPr>
        <xdr:cNvPr id="592" name="n_2mainValue【学校施設】&#10;一人当たり面積">
          <a:extLst>
            <a:ext uri="{FF2B5EF4-FFF2-40B4-BE49-F238E27FC236}">
              <a16:creationId xmlns:a16="http://schemas.microsoft.com/office/drawing/2014/main" id="{8DCAAF67-9C3B-48E8-A28E-6269CFEE7EE4}"/>
            </a:ext>
          </a:extLst>
        </xdr:cNvPr>
        <xdr:cNvSpPr txBox="1"/>
      </xdr:nvSpPr>
      <xdr:spPr>
        <a:xfrm>
          <a:off x="18180050" y="97485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50800</xdr:rowOff>
    </xdr:from>
    <xdr:ext cx="466725" cy="259080"/>
    <xdr:sp macro="" textlink="">
      <xdr:nvSpPr>
        <xdr:cNvPr id="593" name="n_3mainValue【学校施設】&#10;一人当たり面積">
          <a:extLst>
            <a:ext uri="{FF2B5EF4-FFF2-40B4-BE49-F238E27FC236}">
              <a16:creationId xmlns:a16="http://schemas.microsoft.com/office/drawing/2014/main" id="{99E7CE32-05E5-4ECC-9479-53C13AAC6EEF}"/>
            </a:ext>
          </a:extLst>
        </xdr:cNvPr>
        <xdr:cNvSpPr txBox="1"/>
      </xdr:nvSpPr>
      <xdr:spPr>
        <a:xfrm>
          <a:off x="17386300" y="97980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40640</xdr:rowOff>
    </xdr:from>
    <xdr:ext cx="466725" cy="255905"/>
    <xdr:sp macro="" textlink="">
      <xdr:nvSpPr>
        <xdr:cNvPr id="594" name="n_4mainValue【学校施設】&#10;一人当たり面積">
          <a:extLst>
            <a:ext uri="{FF2B5EF4-FFF2-40B4-BE49-F238E27FC236}">
              <a16:creationId xmlns:a16="http://schemas.microsoft.com/office/drawing/2014/main" id="{9ABC1F00-029B-45E4-B9F5-B706423F695A}"/>
            </a:ext>
          </a:extLst>
        </xdr:cNvPr>
        <xdr:cNvSpPr txBox="1"/>
      </xdr:nvSpPr>
      <xdr:spPr>
        <a:xfrm>
          <a:off x="16592550" y="97878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7AC9D95A-8CC9-4620-8EBD-89E3FA284968}"/>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9727288F-8B5C-4E95-8105-97E57F79FB91}"/>
            </a:ext>
          </a:extLst>
        </xdr:cNvPr>
        <xdr:cNvSpPr/>
      </xdr:nvSpPr>
      <xdr:spPr>
        <a:xfrm>
          <a:off x="11315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1E5815CB-2D29-4206-9911-17CD563474B9}"/>
            </a:ext>
          </a:extLst>
        </xdr:cNvPr>
        <xdr:cNvSpPr/>
      </xdr:nvSpPr>
      <xdr:spPr>
        <a:xfrm>
          <a:off x="11315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6EAC603A-FCB7-4587-8932-8A6FEC17FB59}"/>
            </a:ext>
          </a:extLst>
        </xdr:cNvPr>
        <xdr:cNvSpPr/>
      </xdr:nvSpPr>
      <xdr:spPr>
        <a:xfrm>
          <a:off x="122364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6054DDC5-3325-4391-82F3-3C8409A64F43}"/>
            </a:ext>
          </a:extLst>
        </xdr:cNvPr>
        <xdr:cNvSpPr/>
      </xdr:nvSpPr>
      <xdr:spPr>
        <a:xfrm>
          <a:off x="122364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29DC7B28-604F-4DE2-A076-4ACD8AD21F22}"/>
            </a:ext>
          </a:extLst>
        </xdr:cNvPr>
        <xdr:cNvSpPr/>
      </xdr:nvSpPr>
      <xdr:spPr>
        <a:xfrm>
          <a:off x="132651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FE86E831-3459-4A14-817E-F26308772E30}"/>
            </a:ext>
          </a:extLst>
        </xdr:cNvPr>
        <xdr:cNvSpPr/>
      </xdr:nvSpPr>
      <xdr:spPr>
        <a:xfrm>
          <a:off x="132651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883932DC-0D3A-457B-826F-05A9C1A58F70}"/>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a:extLst>
            <a:ext uri="{FF2B5EF4-FFF2-40B4-BE49-F238E27FC236}">
              <a16:creationId xmlns:a16="http://schemas.microsoft.com/office/drawing/2014/main" id="{A00F3073-2923-4ADC-AB70-74606F4D93BD}"/>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a:extLst>
            <a:ext uri="{FF2B5EF4-FFF2-40B4-BE49-F238E27FC236}">
              <a16:creationId xmlns:a16="http://schemas.microsoft.com/office/drawing/2014/main" id="{C4735C54-5825-4272-9CD0-B25DC9B68C7C}"/>
            </a:ext>
          </a:extLst>
        </xdr:cNvPr>
        <xdr:cNvSpPr/>
      </xdr:nvSpPr>
      <xdr:spPr>
        <a:xfrm>
          <a:off x="16586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a:extLst>
            <a:ext uri="{FF2B5EF4-FFF2-40B4-BE49-F238E27FC236}">
              <a16:creationId xmlns:a16="http://schemas.microsoft.com/office/drawing/2014/main" id="{3E043B18-2107-440B-B118-DF6A82B61EEB}"/>
            </a:ext>
          </a:extLst>
        </xdr:cNvPr>
        <xdr:cNvSpPr/>
      </xdr:nvSpPr>
      <xdr:spPr>
        <a:xfrm>
          <a:off x="16586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a:extLst>
            <a:ext uri="{FF2B5EF4-FFF2-40B4-BE49-F238E27FC236}">
              <a16:creationId xmlns:a16="http://schemas.microsoft.com/office/drawing/2014/main" id="{6EE0834B-C4C5-498A-9BA2-02F54B5891B2}"/>
            </a:ext>
          </a:extLst>
        </xdr:cNvPr>
        <xdr:cNvSpPr/>
      </xdr:nvSpPr>
      <xdr:spPr>
        <a:xfrm>
          <a:off x="174879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a:extLst>
            <a:ext uri="{FF2B5EF4-FFF2-40B4-BE49-F238E27FC236}">
              <a16:creationId xmlns:a16="http://schemas.microsoft.com/office/drawing/2014/main" id="{C2F42257-7151-48B9-A3C3-1D6C280A8EFB}"/>
            </a:ext>
          </a:extLst>
        </xdr:cNvPr>
        <xdr:cNvSpPr/>
      </xdr:nvSpPr>
      <xdr:spPr>
        <a:xfrm>
          <a:off x="174879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a:extLst>
            <a:ext uri="{FF2B5EF4-FFF2-40B4-BE49-F238E27FC236}">
              <a16:creationId xmlns:a16="http://schemas.microsoft.com/office/drawing/2014/main" id="{3BFC0D22-2200-47E9-BDCD-DAF503B712DF}"/>
            </a:ext>
          </a:extLst>
        </xdr:cNvPr>
        <xdr:cNvSpPr/>
      </xdr:nvSpPr>
      <xdr:spPr>
        <a:xfrm>
          <a:off x="185166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a:extLst>
            <a:ext uri="{FF2B5EF4-FFF2-40B4-BE49-F238E27FC236}">
              <a16:creationId xmlns:a16="http://schemas.microsoft.com/office/drawing/2014/main" id="{4476C5A7-EE00-4D83-AC56-6ADC1F417361}"/>
            </a:ext>
          </a:extLst>
        </xdr:cNvPr>
        <xdr:cNvSpPr/>
      </xdr:nvSpPr>
      <xdr:spPr>
        <a:xfrm>
          <a:off x="185166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a:extLst>
            <a:ext uri="{FF2B5EF4-FFF2-40B4-BE49-F238E27FC236}">
              <a16:creationId xmlns:a16="http://schemas.microsoft.com/office/drawing/2014/main" id="{A8BDAB7D-5684-4DCC-BB22-BF9A2CEC5B25}"/>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568E2657-A0B0-4894-9DAE-5C29AC2768F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A9492665-7246-4613-BB92-9D398FCDEDB4}"/>
            </a:ext>
          </a:extLst>
        </xdr:cNvPr>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78BEA0A9-33D7-45FE-AE09-8CD085B6558B}"/>
            </a:ext>
          </a:extLst>
        </xdr:cNvPr>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63B16697-1163-4229-8FE5-BCBBB5096010}"/>
            </a:ext>
          </a:extLst>
        </xdr:cNvPr>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0824D8A7-FD36-4FD5-9DD8-4EE1A39C06B9}"/>
            </a:ext>
          </a:extLst>
        </xdr:cNvPr>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6E522BB6-565E-45B6-8E37-4642055C0CF1}"/>
            </a:ext>
          </a:extLst>
        </xdr:cNvPr>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9A27B354-98FE-4812-9E6E-80198CC65564}"/>
            </a:ext>
          </a:extLst>
        </xdr:cNvPr>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4732E58F-62E6-4A28-9678-C11F56083146}"/>
            </a:ext>
          </a:extLst>
        </xdr:cNvPr>
        <xdr:cNvSpPr/>
      </xdr:nvSpPr>
      <xdr:spPr>
        <a:xfrm>
          <a:off x="1120775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619" name="テキスト ボックス 618">
          <a:extLst>
            <a:ext uri="{FF2B5EF4-FFF2-40B4-BE49-F238E27FC236}">
              <a16:creationId xmlns:a16="http://schemas.microsoft.com/office/drawing/2014/main" id="{BB32045F-D35F-43B0-A77A-67464C64A380}"/>
            </a:ext>
          </a:extLst>
        </xdr:cNvPr>
        <xdr:cNvSpPr txBox="1"/>
      </xdr:nvSpPr>
      <xdr:spPr>
        <a:xfrm>
          <a:off x="11169650" y="16002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773D0CF5-3008-4815-8FFC-B85F6D06DBCE}"/>
            </a:ext>
          </a:extLst>
        </xdr:cNvPr>
        <xdr:cNvCxnSpPr/>
      </xdr:nvCxnSpPr>
      <xdr:spPr>
        <a:xfrm>
          <a:off x="11207750" y="1847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621" name="テキスト ボックス 620">
          <a:extLst>
            <a:ext uri="{FF2B5EF4-FFF2-40B4-BE49-F238E27FC236}">
              <a16:creationId xmlns:a16="http://schemas.microsoft.com/office/drawing/2014/main" id="{7AB1DC65-4566-4FB8-B509-B20869452EA0}"/>
            </a:ext>
          </a:extLst>
        </xdr:cNvPr>
        <xdr:cNvSpPr txBox="1"/>
      </xdr:nvSpPr>
      <xdr:spPr>
        <a:xfrm>
          <a:off x="10797540" y="18336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22" name="直線コネクタ 621">
          <a:extLst>
            <a:ext uri="{FF2B5EF4-FFF2-40B4-BE49-F238E27FC236}">
              <a16:creationId xmlns:a16="http://schemas.microsoft.com/office/drawing/2014/main" id="{EDCB4308-2174-4EC5-9069-82FCFC5121FC}"/>
            </a:ext>
          </a:extLst>
        </xdr:cNvPr>
        <xdr:cNvCxnSpPr/>
      </xdr:nvCxnSpPr>
      <xdr:spPr>
        <a:xfrm>
          <a:off x="11207750" y="181521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185" cy="255905"/>
    <xdr:sp macro="" textlink="">
      <xdr:nvSpPr>
        <xdr:cNvPr id="623" name="テキスト ボックス 622">
          <a:extLst>
            <a:ext uri="{FF2B5EF4-FFF2-40B4-BE49-F238E27FC236}">
              <a16:creationId xmlns:a16="http://schemas.microsoft.com/office/drawing/2014/main" id="{01489996-0E63-4267-8502-881D07DE57ED}"/>
            </a:ext>
          </a:extLst>
        </xdr:cNvPr>
        <xdr:cNvSpPr txBox="1"/>
      </xdr:nvSpPr>
      <xdr:spPr>
        <a:xfrm>
          <a:off x="10797540" y="180098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24" name="直線コネクタ 623">
          <a:extLst>
            <a:ext uri="{FF2B5EF4-FFF2-40B4-BE49-F238E27FC236}">
              <a16:creationId xmlns:a16="http://schemas.microsoft.com/office/drawing/2014/main" id="{B2DB3D8A-A36A-4E6D-8738-4902DA1AE705}"/>
            </a:ext>
          </a:extLst>
        </xdr:cNvPr>
        <xdr:cNvCxnSpPr/>
      </xdr:nvCxnSpPr>
      <xdr:spPr>
        <a:xfrm>
          <a:off x="11207750" y="17825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25" name="テキスト ボックス 624">
          <a:extLst>
            <a:ext uri="{FF2B5EF4-FFF2-40B4-BE49-F238E27FC236}">
              <a16:creationId xmlns:a16="http://schemas.microsoft.com/office/drawing/2014/main" id="{3615149C-9E62-4EFC-81A8-7CE4ADBCDE12}"/>
            </a:ext>
          </a:extLst>
        </xdr:cNvPr>
        <xdr:cNvSpPr txBox="1"/>
      </xdr:nvSpPr>
      <xdr:spPr>
        <a:xfrm>
          <a:off x="10842625"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26" name="直線コネクタ 625">
          <a:extLst>
            <a:ext uri="{FF2B5EF4-FFF2-40B4-BE49-F238E27FC236}">
              <a16:creationId xmlns:a16="http://schemas.microsoft.com/office/drawing/2014/main" id="{EC2E5138-18A3-4A46-A8B2-FCA1D34A49FF}"/>
            </a:ext>
          </a:extLst>
        </xdr:cNvPr>
        <xdr:cNvCxnSpPr/>
      </xdr:nvCxnSpPr>
      <xdr:spPr>
        <a:xfrm>
          <a:off x="11207750" y="17498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905"/>
    <xdr:sp macro="" textlink="">
      <xdr:nvSpPr>
        <xdr:cNvPr id="627" name="テキスト ボックス 626">
          <a:extLst>
            <a:ext uri="{FF2B5EF4-FFF2-40B4-BE49-F238E27FC236}">
              <a16:creationId xmlns:a16="http://schemas.microsoft.com/office/drawing/2014/main" id="{FE2344DF-939E-4F0D-9AEC-8E915ABFE7C2}"/>
            </a:ext>
          </a:extLst>
        </xdr:cNvPr>
        <xdr:cNvSpPr txBox="1"/>
      </xdr:nvSpPr>
      <xdr:spPr>
        <a:xfrm>
          <a:off x="10842625" y="173570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28" name="直線コネクタ 627">
          <a:extLst>
            <a:ext uri="{FF2B5EF4-FFF2-40B4-BE49-F238E27FC236}">
              <a16:creationId xmlns:a16="http://schemas.microsoft.com/office/drawing/2014/main" id="{5265C026-136F-4E59-BEE6-83E5F645E8B8}"/>
            </a:ext>
          </a:extLst>
        </xdr:cNvPr>
        <xdr:cNvCxnSpPr/>
      </xdr:nvCxnSpPr>
      <xdr:spPr>
        <a:xfrm>
          <a:off x="11207750" y="171723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29" name="テキスト ボックス 628">
          <a:extLst>
            <a:ext uri="{FF2B5EF4-FFF2-40B4-BE49-F238E27FC236}">
              <a16:creationId xmlns:a16="http://schemas.microsoft.com/office/drawing/2014/main" id="{D4E07C95-8545-4C8D-8120-95F52DF1B928}"/>
            </a:ext>
          </a:extLst>
        </xdr:cNvPr>
        <xdr:cNvSpPr txBox="1"/>
      </xdr:nvSpPr>
      <xdr:spPr>
        <a:xfrm>
          <a:off x="10842625"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30" name="直線コネクタ 629">
          <a:extLst>
            <a:ext uri="{FF2B5EF4-FFF2-40B4-BE49-F238E27FC236}">
              <a16:creationId xmlns:a16="http://schemas.microsoft.com/office/drawing/2014/main" id="{0A0BBA25-3B1F-4212-B5D4-4CBF425A842F}"/>
            </a:ext>
          </a:extLst>
        </xdr:cNvPr>
        <xdr:cNvCxnSpPr/>
      </xdr:nvCxnSpPr>
      <xdr:spPr>
        <a:xfrm>
          <a:off x="11207750" y="16845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31" name="テキスト ボックス 630">
          <a:extLst>
            <a:ext uri="{FF2B5EF4-FFF2-40B4-BE49-F238E27FC236}">
              <a16:creationId xmlns:a16="http://schemas.microsoft.com/office/drawing/2014/main" id="{F1CCA691-07EF-4253-ACEB-0EBB7CF2D933}"/>
            </a:ext>
          </a:extLst>
        </xdr:cNvPr>
        <xdr:cNvSpPr txBox="1"/>
      </xdr:nvSpPr>
      <xdr:spPr>
        <a:xfrm>
          <a:off x="10842625"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32" name="直線コネクタ 631">
          <a:extLst>
            <a:ext uri="{FF2B5EF4-FFF2-40B4-BE49-F238E27FC236}">
              <a16:creationId xmlns:a16="http://schemas.microsoft.com/office/drawing/2014/main" id="{F24BF983-A3A4-43F2-ACF8-2B72AD4BFFDC}"/>
            </a:ext>
          </a:extLst>
        </xdr:cNvPr>
        <xdr:cNvCxnSpPr/>
      </xdr:nvCxnSpPr>
      <xdr:spPr>
        <a:xfrm>
          <a:off x="11207750" y="16518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5915" cy="255905"/>
    <xdr:sp macro="" textlink="">
      <xdr:nvSpPr>
        <xdr:cNvPr id="633" name="テキスト ボックス 632">
          <a:extLst>
            <a:ext uri="{FF2B5EF4-FFF2-40B4-BE49-F238E27FC236}">
              <a16:creationId xmlns:a16="http://schemas.microsoft.com/office/drawing/2014/main" id="{2198F83C-41AC-4208-9C12-B04E5A4B315A}"/>
            </a:ext>
          </a:extLst>
        </xdr:cNvPr>
        <xdr:cNvSpPr txBox="1"/>
      </xdr:nvSpPr>
      <xdr:spPr>
        <a:xfrm>
          <a:off x="10906760" y="163766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5E57623D-F7CE-4661-9886-00128B0BA6D3}"/>
            </a:ext>
          </a:extLst>
        </xdr:cNvPr>
        <xdr:cNvCxnSpPr/>
      </xdr:nvCxnSpPr>
      <xdr:spPr>
        <a:xfrm>
          <a:off x="11207750" y="16192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EC474ECF-9705-4E07-99D4-7D501B54D294}"/>
            </a:ext>
          </a:extLst>
        </xdr:cNvPr>
        <xdr:cNvSpPr/>
      </xdr:nvSpPr>
      <xdr:spPr>
        <a:xfrm>
          <a:off x="1120775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13970</xdr:rowOff>
    </xdr:from>
    <xdr:to>
      <xdr:col>85</xdr:col>
      <xdr:colOff>126365</xdr:colOff>
      <xdr:row>109</xdr:row>
      <xdr:rowOff>35560</xdr:rowOff>
    </xdr:to>
    <xdr:cxnSp macro="">
      <xdr:nvCxnSpPr>
        <xdr:cNvPr id="636" name="直線コネクタ 635">
          <a:extLst>
            <a:ext uri="{FF2B5EF4-FFF2-40B4-BE49-F238E27FC236}">
              <a16:creationId xmlns:a16="http://schemas.microsoft.com/office/drawing/2014/main" id="{3B539AE5-0164-404F-A5E5-120FE5D91401}"/>
            </a:ext>
          </a:extLst>
        </xdr:cNvPr>
        <xdr:cNvCxnSpPr/>
      </xdr:nvCxnSpPr>
      <xdr:spPr>
        <a:xfrm flipV="1">
          <a:off x="14699615" y="1658747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637" name="【公民館】&#10;有形固定資産減価償却率最小値テキスト">
          <a:extLst>
            <a:ext uri="{FF2B5EF4-FFF2-40B4-BE49-F238E27FC236}">
              <a16:creationId xmlns:a16="http://schemas.microsoft.com/office/drawing/2014/main" id="{54999366-D420-44A4-B41A-FAEC82C4FC92}"/>
            </a:ext>
          </a:extLst>
        </xdr:cNvPr>
        <xdr:cNvSpPr txBox="1"/>
      </xdr:nvSpPr>
      <xdr:spPr>
        <a:xfrm>
          <a:off x="14738350" y="18155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38" name="直線コネクタ 637">
          <a:extLst>
            <a:ext uri="{FF2B5EF4-FFF2-40B4-BE49-F238E27FC236}">
              <a16:creationId xmlns:a16="http://schemas.microsoft.com/office/drawing/2014/main" id="{A6E6EC66-8B10-4533-A7BD-90557466A84E}"/>
            </a:ext>
          </a:extLst>
        </xdr:cNvPr>
        <xdr:cNvCxnSpPr/>
      </xdr:nvCxnSpPr>
      <xdr:spPr>
        <a:xfrm>
          <a:off x="14611350" y="18152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132080</xdr:rowOff>
    </xdr:from>
    <xdr:ext cx="340360" cy="255905"/>
    <xdr:sp macro="" textlink="">
      <xdr:nvSpPr>
        <xdr:cNvPr id="639" name="【公民館】&#10;有形固定資産減価償却率最大値テキスト">
          <a:extLst>
            <a:ext uri="{FF2B5EF4-FFF2-40B4-BE49-F238E27FC236}">
              <a16:creationId xmlns:a16="http://schemas.microsoft.com/office/drawing/2014/main" id="{FEFA0115-8FC9-4BE9-AE91-250FE8E9B65C}"/>
            </a:ext>
          </a:extLst>
        </xdr:cNvPr>
        <xdr:cNvSpPr txBox="1"/>
      </xdr:nvSpPr>
      <xdr:spPr>
        <a:xfrm>
          <a:off x="14738350" y="1636268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13970</xdr:rowOff>
    </xdr:from>
    <xdr:to>
      <xdr:col>86</xdr:col>
      <xdr:colOff>25400</xdr:colOff>
      <xdr:row>100</xdr:row>
      <xdr:rowOff>13970</xdr:rowOff>
    </xdr:to>
    <xdr:cxnSp macro="">
      <xdr:nvCxnSpPr>
        <xdr:cNvPr id="640" name="直線コネクタ 639">
          <a:extLst>
            <a:ext uri="{FF2B5EF4-FFF2-40B4-BE49-F238E27FC236}">
              <a16:creationId xmlns:a16="http://schemas.microsoft.com/office/drawing/2014/main" id="{82B2C743-3FF8-4B42-A2D6-F46C36D6DAF1}"/>
            </a:ext>
          </a:extLst>
        </xdr:cNvPr>
        <xdr:cNvCxnSpPr/>
      </xdr:nvCxnSpPr>
      <xdr:spPr>
        <a:xfrm>
          <a:off x="14611350" y="16587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88900</xdr:rowOff>
    </xdr:from>
    <xdr:ext cx="405130" cy="255905"/>
    <xdr:sp macro="" textlink="">
      <xdr:nvSpPr>
        <xdr:cNvPr id="641" name="【公民館】&#10;有形固定資産減価償却率平均値テキスト">
          <a:extLst>
            <a:ext uri="{FF2B5EF4-FFF2-40B4-BE49-F238E27FC236}">
              <a16:creationId xmlns:a16="http://schemas.microsoft.com/office/drawing/2014/main" id="{3F1A4374-4229-4BD5-BB92-BFDC8EB361A0}"/>
            </a:ext>
          </a:extLst>
        </xdr:cNvPr>
        <xdr:cNvSpPr txBox="1"/>
      </xdr:nvSpPr>
      <xdr:spPr>
        <a:xfrm>
          <a:off x="14738350" y="1751965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110490</xdr:rowOff>
    </xdr:from>
    <xdr:to>
      <xdr:col>85</xdr:col>
      <xdr:colOff>177800</xdr:colOff>
      <xdr:row>106</xdr:row>
      <xdr:rowOff>40640</xdr:rowOff>
    </xdr:to>
    <xdr:sp macro="" textlink="">
      <xdr:nvSpPr>
        <xdr:cNvPr id="642" name="フローチャート: 判断 641">
          <a:extLst>
            <a:ext uri="{FF2B5EF4-FFF2-40B4-BE49-F238E27FC236}">
              <a16:creationId xmlns:a16="http://schemas.microsoft.com/office/drawing/2014/main" id="{E97DD49C-D645-4CDE-8A71-1E5AAF3B3F94}"/>
            </a:ext>
          </a:extLst>
        </xdr:cNvPr>
        <xdr:cNvSpPr/>
      </xdr:nvSpPr>
      <xdr:spPr>
        <a:xfrm>
          <a:off x="14649450" y="175412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126365</xdr:rowOff>
    </xdr:from>
    <xdr:to>
      <xdr:col>81</xdr:col>
      <xdr:colOff>101600</xdr:colOff>
      <xdr:row>106</xdr:row>
      <xdr:rowOff>56515</xdr:rowOff>
    </xdr:to>
    <xdr:sp macro="" textlink="">
      <xdr:nvSpPr>
        <xdr:cNvPr id="643" name="フローチャート: 判断 642">
          <a:extLst>
            <a:ext uri="{FF2B5EF4-FFF2-40B4-BE49-F238E27FC236}">
              <a16:creationId xmlns:a16="http://schemas.microsoft.com/office/drawing/2014/main" id="{7A0BEBD4-6B93-4EA5-A7E9-8A72A3C8731F}"/>
            </a:ext>
          </a:extLst>
        </xdr:cNvPr>
        <xdr:cNvSpPr/>
      </xdr:nvSpPr>
      <xdr:spPr>
        <a:xfrm>
          <a:off x="13887450" y="1755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635</xdr:rowOff>
    </xdr:from>
    <xdr:to>
      <xdr:col>76</xdr:col>
      <xdr:colOff>165100</xdr:colOff>
      <xdr:row>106</xdr:row>
      <xdr:rowOff>102235</xdr:rowOff>
    </xdr:to>
    <xdr:sp macro="" textlink="">
      <xdr:nvSpPr>
        <xdr:cNvPr id="644" name="フローチャート: 判断 643">
          <a:extLst>
            <a:ext uri="{FF2B5EF4-FFF2-40B4-BE49-F238E27FC236}">
              <a16:creationId xmlns:a16="http://schemas.microsoft.com/office/drawing/2014/main" id="{FE434D5A-294A-4CEF-B61E-D28155AFA5B3}"/>
            </a:ext>
          </a:extLst>
        </xdr:cNvPr>
        <xdr:cNvSpPr/>
      </xdr:nvSpPr>
      <xdr:spPr>
        <a:xfrm>
          <a:off x="13093700" y="1760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144780</xdr:rowOff>
    </xdr:from>
    <xdr:to>
      <xdr:col>72</xdr:col>
      <xdr:colOff>38100</xdr:colOff>
      <xdr:row>106</xdr:row>
      <xdr:rowOff>74930</xdr:rowOff>
    </xdr:to>
    <xdr:sp macro="" textlink="">
      <xdr:nvSpPr>
        <xdr:cNvPr id="645" name="フローチャート: 判断 644">
          <a:extLst>
            <a:ext uri="{FF2B5EF4-FFF2-40B4-BE49-F238E27FC236}">
              <a16:creationId xmlns:a16="http://schemas.microsoft.com/office/drawing/2014/main" id="{DB3EACC8-CB32-48AE-B388-952438805C7A}"/>
            </a:ext>
          </a:extLst>
        </xdr:cNvPr>
        <xdr:cNvSpPr/>
      </xdr:nvSpPr>
      <xdr:spPr>
        <a:xfrm>
          <a:off x="12299950" y="17575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130175</xdr:rowOff>
    </xdr:from>
    <xdr:to>
      <xdr:col>67</xdr:col>
      <xdr:colOff>101600</xdr:colOff>
      <xdr:row>106</xdr:row>
      <xdr:rowOff>60325</xdr:rowOff>
    </xdr:to>
    <xdr:sp macro="" textlink="">
      <xdr:nvSpPr>
        <xdr:cNvPr id="646" name="フローチャート: 判断 645">
          <a:extLst>
            <a:ext uri="{FF2B5EF4-FFF2-40B4-BE49-F238E27FC236}">
              <a16:creationId xmlns:a16="http://schemas.microsoft.com/office/drawing/2014/main" id="{8D4FDF90-6E2E-4F8E-9E97-E831FCF22F55}"/>
            </a:ext>
          </a:extLst>
        </xdr:cNvPr>
        <xdr:cNvSpPr/>
      </xdr:nvSpPr>
      <xdr:spPr>
        <a:xfrm>
          <a:off x="11487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47" name="テキスト ボックス 646">
          <a:extLst>
            <a:ext uri="{FF2B5EF4-FFF2-40B4-BE49-F238E27FC236}">
              <a16:creationId xmlns:a16="http://schemas.microsoft.com/office/drawing/2014/main" id="{0E252C56-A0C7-4128-9FEB-39635DDD56F1}"/>
            </a:ext>
          </a:extLst>
        </xdr:cNvPr>
        <xdr:cNvSpPr txBox="1"/>
      </xdr:nvSpPr>
      <xdr:spPr>
        <a:xfrm>
          <a:off x="1452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48" name="テキスト ボックス 647">
          <a:extLst>
            <a:ext uri="{FF2B5EF4-FFF2-40B4-BE49-F238E27FC236}">
              <a16:creationId xmlns:a16="http://schemas.microsoft.com/office/drawing/2014/main" id="{D4FD9DBB-51CD-403F-A9F7-56FC532D8A43}"/>
            </a:ext>
          </a:extLst>
        </xdr:cNvPr>
        <xdr:cNvSpPr txBox="1"/>
      </xdr:nvSpPr>
      <xdr:spPr>
        <a:xfrm>
          <a:off x="13766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49" name="テキスト ボックス 648">
          <a:extLst>
            <a:ext uri="{FF2B5EF4-FFF2-40B4-BE49-F238E27FC236}">
              <a16:creationId xmlns:a16="http://schemas.microsoft.com/office/drawing/2014/main" id="{74213B7A-2387-4CC9-B401-BF482D0776BA}"/>
            </a:ext>
          </a:extLst>
        </xdr:cNvPr>
        <xdr:cNvSpPr txBox="1"/>
      </xdr:nvSpPr>
      <xdr:spPr>
        <a:xfrm>
          <a:off x="12973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50" name="テキスト ボックス 649">
          <a:extLst>
            <a:ext uri="{FF2B5EF4-FFF2-40B4-BE49-F238E27FC236}">
              <a16:creationId xmlns:a16="http://schemas.microsoft.com/office/drawing/2014/main" id="{F057D688-B75A-4901-908C-0163CABA0D98}"/>
            </a:ext>
          </a:extLst>
        </xdr:cNvPr>
        <xdr:cNvSpPr txBox="1"/>
      </xdr:nvSpPr>
      <xdr:spPr>
        <a:xfrm>
          <a:off x="12172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51" name="テキスト ボックス 650">
          <a:extLst>
            <a:ext uri="{FF2B5EF4-FFF2-40B4-BE49-F238E27FC236}">
              <a16:creationId xmlns:a16="http://schemas.microsoft.com/office/drawing/2014/main" id="{067AF914-B754-4802-AD35-C4B98412A0C3}"/>
            </a:ext>
          </a:extLst>
        </xdr:cNvPr>
        <xdr:cNvSpPr txBox="1"/>
      </xdr:nvSpPr>
      <xdr:spPr>
        <a:xfrm>
          <a:off x="11366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81</xdr:col>
      <xdr:colOff>0</xdr:colOff>
      <xdr:row>105</xdr:row>
      <xdr:rowOff>88900</xdr:rowOff>
    </xdr:from>
    <xdr:to>
      <xdr:col>81</xdr:col>
      <xdr:colOff>101600</xdr:colOff>
      <xdr:row>106</xdr:row>
      <xdr:rowOff>19050</xdr:rowOff>
    </xdr:to>
    <xdr:sp macro="" textlink="">
      <xdr:nvSpPr>
        <xdr:cNvPr id="652" name="楕円 651">
          <a:extLst>
            <a:ext uri="{FF2B5EF4-FFF2-40B4-BE49-F238E27FC236}">
              <a16:creationId xmlns:a16="http://schemas.microsoft.com/office/drawing/2014/main" id="{F80C1628-27A2-4329-86B8-4A64D078B978}"/>
            </a:ext>
          </a:extLst>
        </xdr:cNvPr>
        <xdr:cNvSpPr/>
      </xdr:nvSpPr>
      <xdr:spPr>
        <a:xfrm>
          <a:off x="13887450" y="175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54610</xdr:rowOff>
    </xdr:from>
    <xdr:to>
      <xdr:col>76</xdr:col>
      <xdr:colOff>165100</xdr:colOff>
      <xdr:row>105</xdr:row>
      <xdr:rowOff>156210</xdr:rowOff>
    </xdr:to>
    <xdr:sp macro="" textlink="">
      <xdr:nvSpPr>
        <xdr:cNvPr id="653" name="楕円 652">
          <a:extLst>
            <a:ext uri="{FF2B5EF4-FFF2-40B4-BE49-F238E27FC236}">
              <a16:creationId xmlns:a16="http://schemas.microsoft.com/office/drawing/2014/main" id="{BA5B6CF1-CB8C-4883-9CED-E63679CC5778}"/>
            </a:ext>
          </a:extLst>
        </xdr:cNvPr>
        <xdr:cNvSpPr/>
      </xdr:nvSpPr>
      <xdr:spPr>
        <a:xfrm>
          <a:off x="13093700" y="174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105410</xdr:rowOff>
    </xdr:from>
    <xdr:to>
      <xdr:col>81</xdr:col>
      <xdr:colOff>50800</xdr:colOff>
      <xdr:row>105</xdr:row>
      <xdr:rowOff>139700</xdr:rowOff>
    </xdr:to>
    <xdr:cxnSp macro="">
      <xdr:nvCxnSpPr>
        <xdr:cNvPr id="654" name="直線コネクタ 653">
          <a:extLst>
            <a:ext uri="{FF2B5EF4-FFF2-40B4-BE49-F238E27FC236}">
              <a16:creationId xmlns:a16="http://schemas.microsoft.com/office/drawing/2014/main" id="{BEC2EA30-FA1D-45CA-AD2D-9FC8A922BFBC}"/>
            </a:ext>
          </a:extLst>
        </xdr:cNvPr>
        <xdr:cNvCxnSpPr/>
      </xdr:nvCxnSpPr>
      <xdr:spPr>
        <a:xfrm>
          <a:off x="13144500" y="17536160"/>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100330</xdr:rowOff>
    </xdr:from>
    <xdr:to>
      <xdr:col>72</xdr:col>
      <xdr:colOff>38100</xdr:colOff>
      <xdr:row>106</xdr:row>
      <xdr:rowOff>30480</xdr:rowOff>
    </xdr:to>
    <xdr:sp macro="" textlink="">
      <xdr:nvSpPr>
        <xdr:cNvPr id="655" name="楕円 654">
          <a:extLst>
            <a:ext uri="{FF2B5EF4-FFF2-40B4-BE49-F238E27FC236}">
              <a16:creationId xmlns:a16="http://schemas.microsoft.com/office/drawing/2014/main" id="{3C7A78B6-F141-49FF-8976-4B21E99342A3}"/>
            </a:ext>
          </a:extLst>
        </xdr:cNvPr>
        <xdr:cNvSpPr/>
      </xdr:nvSpPr>
      <xdr:spPr>
        <a:xfrm>
          <a:off x="12299950" y="17531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105410</xdr:rowOff>
    </xdr:from>
    <xdr:to>
      <xdr:col>76</xdr:col>
      <xdr:colOff>114300</xdr:colOff>
      <xdr:row>105</xdr:row>
      <xdr:rowOff>151130</xdr:rowOff>
    </xdr:to>
    <xdr:cxnSp macro="">
      <xdr:nvCxnSpPr>
        <xdr:cNvPr id="656" name="直線コネクタ 655">
          <a:extLst>
            <a:ext uri="{FF2B5EF4-FFF2-40B4-BE49-F238E27FC236}">
              <a16:creationId xmlns:a16="http://schemas.microsoft.com/office/drawing/2014/main" id="{3D1831FE-9B17-4749-8E1A-6965C6B9546E}"/>
            </a:ext>
          </a:extLst>
        </xdr:cNvPr>
        <xdr:cNvCxnSpPr/>
      </xdr:nvCxnSpPr>
      <xdr:spPr>
        <a:xfrm flipV="1">
          <a:off x="12344400" y="1753616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8890</xdr:rowOff>
    </xdr:from>
    <xdr:to>
      <xdr:col>67</xdr:col>
      <xdr:colOff>101600</xdr:colOff>
      <xdr:row>107</xdr:row>
      <xdr:rowOff>110490</xdr:rowOff>
    </xdr:to>
    <xdr:sp macro="" textlink="">
      <xdr:nvSpPr>
        <xdr:cNvPr id="657" name="楕円 656">
          <a:extLst>
            <a:ext uri="{FF2B5EF4-FFF2-40B4-BE49-F238E27FC236}">
              <a16:creationId xmlns:a16="http://schemas.microsoft.com/office/drawing/2014/main" id="{E3E3D757-4DF5-4D90-A3C3-2C297362E033}"/>
            </a:ext>
          </a:extLst>
        </xdr:cNvPr>
        <xdr:cNvSpPr/>
      </xdr:nvSpPr>
      <xdr:spPr>
        <a:xfrm>
          <a:off x="11487150" y="177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151130</xdr:rowOff>
    </xdr:from>
    <xdr:to>
      <xdr:col>71</xdr:col>
      <xdr:colOff>177800</xdr:colOff>
      <xdr:row>107</xdr:row>
      <xdr:rowOff>59690</xdr:rowOff>
    </xdr:to>
    <xdr:cxnSp macro="">
      <xdr:nvCxnSpPr>
        <xdr:cNvPr id="658" name="直線コネクタ 657">
          <a:extLst>
            <a:ext uri="{FF2B5EF4-FFF2-40B4-BE49-F238E27FC236}">
              <a16:creationId xmlns:a16="http://schemas.microsoft.com/office/drawing/2014/main" id="{4844751B-82E4-452E-85BB-0684EDD12225}"/>
            </a:ext>
          </a:extLst>
        </xdr:cNvPr>
        <xdr:cNvCxnSpPr/>
      </xdr:nvCxnSpPr>
      <xdr:spPr>
        <a:xfrm flipV="1">
          <a:off x="11537950" y="17581880"/>
          <a:ext cx="80645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47625</xdr:rowOff>
    </xdr:from>
    <xdr:ext cx="405130" cy="259080"/>
    <xdr:sp macro="" textlink="">
      <xdr:nvSpPr>
        <xdr:cNvPr id="659" name="n_1aveValue【公民館】&#10;有形固定資産減価償却率">
          <a:extLst>
            <a:ext uri="{FF2B5EF4-FFF2-40B4-BE49-F238E27FC236}">
              <a16:creationId xmlns:a16="http://schemas.microsoft.com/office/drawing/2014/main" id="{3F23E708-2F5F-4A8A-B661-73A87ECF1587}"/>
            </a:ext>
          </a:extLst>
        </xdr:cNvPr>
        <xdr:cNvSpPr txBox="1"/>
      </xdr:nvSpPr>
      <xdr:spPr>
        <a:xfrm>
          <a:off x="13742035" y="17649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106</xdr:row>
      <xdr:rowOff>93345</xdr:rowOff>
    </xdr:from>
    <xdr:ext cx="401955" cy="259080"/>
    <xdr:sp macro="" textlink="">
      <xdr:nvSpPr>
        <xdr:cNvPr id="660" name="n_2aveValue【公民館】&#10;有形固定資産減価償却率">
          <a:extLst>
            <a:ext uri="{FF2B5EF4-FFF2-40B4-BE49-F238E27FC236}">
              <a16:creationId xmlns:a16="http://schemas.microsoft.com/office/drawing/2014/main" id="{EA1E37BC-ACFB-4E4D-B0AE-65996ABE42B8}"/>
            </a:ext>
          </a:extLst>
        </xdr:cNvPr>
        <xdr:cNvSpPr txBox="1"/>
      </xdr:nvSpPr>
      <xdr:spPr>
        <a:xfrm>
          <a:off x="12960985" y="176955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106</xdr:row>
      <xdr:rowOff>66040</xdr:rowOff>
    </xdr:from>
    <xdr:ext cx="401955" cy="255905"/>
    <xdr:sp macro="" textlink="">
      <xdr:nvSpPr>
        <xdr:cNvPr id="661" name="n_3aveValue【公民館】&#10;有形固定資産減価償却率">
          <a:extLst>
            <a:ext uri="{FF2B5EF4-FFF2-40B4-BE49-F238E27FC236}">
              <a16:creationId xmlns:a16="http://schemas.microsoft.com/office/drawing/2014/main" id="{7C1410E4-EDD3-4069-8D64-4525F0D390BC}"/>
            </a:ext>
          </a:extLst>
        </xdr:cNvPr>
        <xdr:cNvSpPr txBox="1"/>
      </xdr:nvSpPr>
      <xdr:spPr>
        <a:xfrm>
          <a:off x="12167235" y="176682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76835</xdr:rowOff>
    </xdr:from>
    <xdr:ext cx="401955" cy="255905"/>
    <xdr:sp macro="" textlink="">
      <xdr:nvSpPr>
        <xdr:cNvPr id="662" name="n_4aveValue【公民館】&#10;有形固定資産減価償却率">
          <a:extLst>
            <a:ext uri="{FF2B5EF4-FFF2-40B4-BE49-F238E27FC236}">
              <a16:creationId xmlns:a16="http://schemas.microsoft.com/office/drawing/2014/main" id="{1C70719C-FD58-4B81-9D4D-174F56D4199D}"/>
            </a:ext>
          </a:extLst>
        </xdr:cNvPr>
        <xdr:cNvSpPr txBox="1"/>
      </xdr:nvSpPr>
      <xdr:spPr>
        <a:xfrm>
          <a:off x="11354435" y="173361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35560</xdr:rowOff>
    </xdr:from>
    <xdr:ext cx="405130" cy="259080"/>
    <xdr:sp macro="" textlink="">
      <xdr:nvSpPr>
        <xdr:cNvPr id="663" name="n_1mainValue【公民館】&#10;有形固定資産減価償却率">
          <a:extLst>
            <a:ext uri="{FF2B5EF4-FFF2-40B4-BE49-F238E27FC236}">
              <a16:creationId xmlns:a16="http://schemas.microsoft.com/office/drawing/2014/main" id="{C4A68953-8C6A-4AB2-8272-205004DE0197}"/>
            </a:ext>
          </a:extLst>
        </xdr:cNvPr>
        <xdr:cNvSpPr txBox="1"/>
      </xdr:nvSpPr>
      <xdr:spPr>
        <a:xfrm>
          <a:off x="13742035" y="17294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1270</xdr:rowOff>
    </xdr:from>
    <xdr:ext cx="401955" cy="259080"/>
    <xdr:sp macro="" textlink="">
      <xdr:nvSpPr>
        <xdr:cNvPr id="664" name="n_2mainValue【公民館】&#10;有形固定資産減価償却率">
          <a:extLst>
            <a:ext uri="{FF2B5EF4-FFF2-40B4-BE49-F238E27FC236}">
              <a16:creationId xmlns:a16="http://schemas.microsoft.com/office/drawing/2014/main" id="{C35C2B93-3EF8-4796-94B0-E977D3346515}"/>
            </a:ext>
          </a:extLst>
        </xdr:cNvPr>
        <xdr:cNvSpPr txBox="1"/>
      </xdr:nvSpPr>
      <xdr:spPr>
        <a:xfrm>
          <a:off x="12960985" y="172605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46990</xdr:rowOff>
    </xdr:from>
    <xdr:ext cx="401955" cy="259080"/>
    <xdr:sp macro="" textlink="">
      <xdr:nvSpPr>
        <xdr:cNvPr id="665" name="n_3mainValue【公民館】&#10;有形固定資産減価償却率">
          <a:extLst>
            <a:ext uri="{FF2B5EF4-FFF2-40B4-BE49-F238E27FC236}">
              <a16:creationId xmlns:a16="http://schemas.microsoft.com/office/drawing/2014/main" id="{D3ACD19F-4C78-4E44-8564-C10021FEA24B}"/>
            </a:ext>
          </a:extLst>
        </xdr:cNvPr>
        <xdr:cNvSpPr txBox="1"/>
      </xdr:nvSpPr>
      <xdr:spPr>
        <a:xfrm>
          <a:off x="12167235" y="173062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101600</xdr:rowOff>
    </xdr:from>
    <xdr:ext cx="401955" cy="259080"/>
    <xdr:sp macro="" textlink="">
      <xdr:nvSpPr>
        <xdr:cNvPr id="666" name="n_4mainValue【公民館】&#10;有形固定資産減価償却率">
          <a:extLst>
            <a:ext uri="{FF2B5EF4-FFF2-40B4-BE49-F238E27FC236}">
              <a16:creationId xmlns:a16="http://schemas.microsoft.com/office/drawing/2014/main" id="{363E1FBC-187B-4960-B60E-BC468E109240}"/>
            </a:ext>
          </a:extLst>
        </xdr:cNvPr>
        <xdr:cNvSpPr txBox="1"/>
      </xdr:nvSpPr>
      <xdr:spPr>
        <a:xfrm>
          <a:off x="11354435" y="178752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885742D2-FADB-45AF-9CE3-399A515963D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5CC1F275-BFDA-42B6-9179-CAE54E76E3BA}"/>
            </a:ext>
          </a:extLst>
        </xdr:cNvPr>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F601B4FA-0D41-4299-8FE9-B6D4E0DFCE2A}"/>
            </a:ext>
          </a:extLst>
        </xdr:cNvPr>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6805DEC2-B3A0-449E-AEC0-515C900FB774}"/>
            </a:ext>
          </a:extLst>
        </xdr:cNvPr>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0D343216-5EC0-4347-8C19-865702B2EB20}"/>
            </a:ext>
          </a:extLst>
        </xdr:cNvPr>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49666026-0412-459B-B1B1-0C6B7737556A}"/>
            </a:ext>
          </a:extLst>
        </xdr:cNvPr>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259E5667-A2EB-4573-AB37-28F7E6EB6444}"/>
            </a:ext>
          </a:extLst>
        </xdr:cNvPr>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89587E4A-4B5D-4328-B660-2816A1A08050}"/>
            </a:ext>
          </a:extLst>
        </xdr:cNvPr>
        <xdr:cNvSpPr/>
      </xdr:nvSpPr>
      <xdr:spPr>
        <a:xfrm>
          <a:off x="164592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675" name="テキスト ボックス 674">
          <a:extLst>
            <a:ext uri="{FF2B5EF4-FFF2-40B4-BE49-F238E27FC236}">
              <a16:creationId xmlns:a16="http://schemas.microsoft.com/office/drawing/2014/main" id="{3D087F60-0707-41F3-8454-F4736D78BFC0}"/>
            </a:ext>
          </a:extLst>
        </xdr:cNvPr>
        <xdr:cNvSpPr txBox="1"/>
      </xdr:nvSpPr>
      <xdr:spPr>
        <a:xfrm>
          <a:off x="16440150" y="160020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18B006E4-F14E-4662-923C-9256B41A820E}"/>
            </a:ext>
          </a:extLst>
        </xdr:cNvPr>
        <xdr:cNvCxnSpPr/>
      </xdr:nvCxnSpPr>
      <xdr:spPr>
        <a:xfrm>
          <a:off x="164592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77" name="直線コネクタ 676">
          <a:extLst>
            <a:ext uri="{FF2B5EF4-FFF2-40B4-BE49-F238E27FC236}">
              <a16:creationId xmlns:a16="http://schemas.microsoft.com/office/drawing/2014/main" id="{C6344AAF-3E08-4243-8BD6-191F0E0D6E83}"/>
            </a:ext>
          </a:extLst>
        </xdr:cNvPr>
        <xdr:cNvCxnSpPr/>
      </xdr:nvCxnSpPr>
      <xdr:spPr>
        <a:xfrm>
          <a:off x="16459200" y="181521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185" cy="255905"/>
    <xdr:sp macro="" textlink="">
      <xdr:nvSpPr>
        <xdr:cNvPr id="678" name="テキスト ボックス 677">
          <a:extLst>
            <a:ext uri="{FF2B5EF4-FFF2-40B4-BE49-F238E27FC236}">
              <a16:creationId xmlns:a16="http://schemas.microsoft.com/office/drawing/2014/main" id="{6BF12B2E-8744-45F9-A226-1192005CA167}"/>
            </a:ext>
          </a:extLst>
        </xdr:cNvPr>
        <xdr:cNvSpPr txBox="1"/>
      </xdr:nvSpPr>
      <xdr:spPr>
        <a:xfrm>
          <a:off x="16048990" y="180098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79" name="直線コネクタ 678">
          <a:extLst>
            <a:ext uri="{FF2B5EF4-FFF2-40B4-BE49-F238E27FC236}">
              <a16:creationId xmlns:a16="http://schemas.microsoft.com/office/drawing/2014/main" id="{8EE5A4BB-41E2-4BF1-A2E5-943F14E98D65}"/>
            </a:ext>
          </a:extLst>
        </xdr:cNvPr>
        <xdr:cNvCxnSpPr/>
      </xdr:nvCxnSpPr>
      <xdr:spPr>
        <a:xfrm>
          <a:off x="16459200" y="17825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185" cy="259080"/>
    <xdr:sp macro="" textlink="">
      <xdr:nvSpPr>
        <xdr:cNvPr id="680" name="テキスト ボックス 679">
          <a:extLst>
            <a:ext uri="{FF2B5EF4-FFF2-40B4-BE49-F238E27FC236}">
              <a16:creationId xmlns:a16="http://schemas.microsoft.com/office/drawing/2014/main" id="{D2640010-FE8D-41D3-A707-2523F9F6AA48}"/>
            </a:ext>
          </a:extLst>
        </xdr:cNvPr>
        <xdr:cNvSpPr txBox="1"/>
      </xdr:nvSpPr>
      <xdr:spPr>
        <a:xfrm>
          <a:off x="16048990" y="176828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81" name="直線コネクタ 680">
          <a:extLst>
            <a:ext uri="{FF2B5EF4-FFF2-40B4-BE49-F238E27FC236}">
              <a16:creationId xmlns:a16="http://schemas.microsoft.com/office/drawing/2014/main" id="{C9A93902-CEEB-4EF2-B892-EA13CDC9769A}"/>
            </a:ext>
          </a:extLst>
        </xdr:cNvPr>
        <xdr:cNvCxnSpPr/>
      </xdr:nvCxnSpPr>
      <xdr:spPr>
        <a:xfrm>
          <a:off x="16459200" y="17498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185" cy="255905"/>
    <xdr:sp macro="" textlink="">
      <xdr:nvSpPr>
        <xdr:cNvPr id="682" name="テキスト ボックス 681">
          <a:extLst>
            <a:ext uri="{FF2B5EF4-FFF2-40B4-BE49-F238E27FC236}">
              <a16:creationId xmlns:a16="http://schemas.microsoft.com/office/drawing/2014/main" id="{23C6102C-2D83-4A56-AE09-AC2B771E3F00}"/>
            </a:ext>
          </a:extLst>
        </xdr:cNvPr>
        <xdr:cNvSpPr txBox="1"/>
      </xdr:nvSpPr>
      <xdr:spPr>
        <a:xfrm>
          <a:off x="16048990" y="173570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83" name="直線コネクタ 682">
          <a:extLst>
            <a:ext uri="{FF2B5EF4-FFF2-40B4-BE49-F238E27FC236}">
              <a16:creationId xmlns:a16="http://schemas.microsoft.com/office/drawing/2014/main" id="{8C60888F-F47A-4F97-B2F9-BE7B906E9D1B}"/>
            </a:ext>
          </a:extLst>
        </xdr:cNvPr>
        <xdr:cNvCxnSpPr/>
      </xdr:nvCxnSpPr>
      <xdr:spPr>
        <a:xfrm>
          <a:off x="16459200" y="171723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185" cy="258445"/>
    <xdr:sp macro="" textlink="">
      <xdr:nvSpPr>
        <xdr:cNvPr id="684" name="テキスト ボックス 683">
          <a:extLst>
            <a:ext uri="{FF2B5EF4-FFF2-40B4-BE49-F238E27FC236}">
              <a16:creationId xmlns:a16="http://schemas.microsoft.com/office/drawing/2014/main" id="{AD15DFB9-FFB6-47F5-9CE5-C2FF55DEBAE4}"/>
            </a:ext>
          </a:extLst>
        </xdr:cNvPr>
        <xdr:cNvSpPr txBox="1"/>
      </xdr:nvSpPr>
      <xdr:spPr>
        <a:xfrm>
          <a:off x="16048990" y="170300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85" name="直線コネクタ 684">
          <a:extLst>
            <a:ext uri="{FF2B5EF4-FFF2-40B4-BE49-F238E27FC236}">
              <a16:creationId xmlns:a16="http://schemas.microsoft.com/office/drawing/2014/main" id="{8F9F96CB-EC8C-47E4-8022-0F13BC6927DA}"/>
            </a:ext>
          </a:extLst>
        </xdr:cNvPr>
        <xdr:cNvCxnSpPr/>
      </xdr:nvCxnSpPr>
      <xdr:spPr>
        <a:xfrm>
          <a:off x="16459200" y="16845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185" cy="259080"/>
    <xdr:sp macro="" textlink="">
      <xdr:nvSpPr>
        <xdr:cNvPr id="686" name="テキスト ボックス 685">
          <a:extLst>
            <a:ext uri="{FF2B5EF4-FFF2-40B4-BE49-F238E27FC236}">
              <a16:creationId xmlns:a16="http://schemas.microsoft.com/office/drawing/2014/main" id="{DD124EB4-D36E-420F-8234-2F90A6B8AC88}"/>
            </a:ext>
          </a:extLst>
        </xdr:cNvPr>
        <xdr:cNvSpPr txBox="1"/>
      </xdr:nvSpPr>
      <xdr:spPr>
        <a:xfrm>
          <a:off x="16048990" y="167036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87" name="直線コネクタ 686">
          <a:extLst>
            <a:ext uri="{FF2B5EF4-FFF2-40B4-BE49-F238E27FC236}">
              <a16:creationId xmlns:a16="http://schemas.microsoft.com/office/drawing/2014/main" id="{395372E5-96B2-4F33-A934-43EEAC68BFDA}"/>
            </a:ext>
          </a:extLst>
        </xdr:cNvPr>
        <xdr:cNvCxnSpPr/>
      </xdr:nvCxnSpPr>
      <xdr:spPr>
        <a:xfrm>
          <a:off x="16459200" y="16518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185" cy="255905"/>
    <xdr:sp macro="" textlink="">
      <xdr:nvSpPr>
        <xdr:cNvPr id="688" name="テキスト ボックス 687">
          <a:extLst>
            <a:ext uri="{FF2B5EF4-FFF2-40B4-BE49-F238E27FC236}">
              <a16:creationId xmlns:a16="http://schemas.microsoft.com/office/drawing/2014/main" id="{5C61A8F2-E6EA-457E-8602-52AD00856D1F}"/>
            </a:ext>
          </a:extLst>
        </xdr:cNvPr>
        <xdr:cNvSpPr txBox="1"/>
      </xdr:nvSpPr>
      <xdr:spPr>
        <a:xfrm>
          <a:off x="16048990" y="163766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B2E1FE53-1FD2-4D3A-AFFC-8F2A3D7D9960}"/>
            </a:ext>
          </a:extLst>
        </xdr:cNvPr>
        <xdr:cNvCxnSpPr/>
      </xdr:nvCxnSpPr>
      <xdr:spPr>
        <a:xfrm>
          <a:off x="164592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690" name="テキスト ボックス 689">
          <a:extLst>
            <a:ext uri="{FF2B5EF4-FFF2-40B4-BE49-F238E27FC236}">
              <a16:creationId xmlns:a16="http://schemas.microsoft.com/office/drawing/2014/main" id="{E9653C7D-21D0-47EA-9569-4C4CA72B6FD2}"/>
            </a:ext>
          </a:extLst>
        </xdr:cNvPr>
        <xdr:cNvSpPr txBox="1"/>
      </xdr:nvSpPr>
      <xdr:spPr>
        <a:xfrm>
          <a:off x="16048990" y="16050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A172DF2C-9D75-4152-8384-F0AEAF3298EC}"/>
            </a:ext>
          </a:extLst>
        </xdr:cNvPr>
        <xdr:cNvSpPr/>
      </xdr:nvSpPr>
      <xdr:spPr>
        <a:xfrm>
          <a:off x="164592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106680</xdr:rowOff>
    </xdr:from>
    <xdr:to>
      <xdr:col>116</xdr:col>
      <xdr:colOff>62865</xdr:colOff>
      <xdr:row>109</xdr:row>
      <xdr:rowOff>25400</xdr:rowOff>
    </xdr:to>
    <xdr:cxnSp macro="">
      <xdr:nvCxnSpPr>
        <xdr:cNvPr id="692" name="直線コネクタ 691">
          <a:extLst>
            <a:ext uri="{FF2B5EF4-FFF2-40B4-BE49-F238E27FC236}">
              <a16:creationId xmlns:a16="http://schemas.microsoft.com/office/drawing/2014/main" id="{06215698-E0E4-4115-8569-4498B4884292}"/>
            </a:ext>
          </a:extLst>
        </xdr:cNvPr>
        <xdr:cNvCxnSpPr/>
      </xdr:nvCxnSpPr>
      <xdr:spPr>
        <a:xfrm flipV="1">
          <a:off x="19951065" y="1668018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29210</xdr:rowOff>
    </xdr:from>
    <xdr:ext cx="469900" cy="255905"/>
    <xdr:sp macro="" textlink="">
      <xdr:nvSpPr>
        <xdr:cNvPr id="693" name="【公民館】&#10;一人当たり面積最小値テキスト">
          <a:extLst>
            <a:ext uri="{FF2B5EF4-FFF2-40B4-BE49-F238E27FC236}">
              <a16:creationId xmlns:a16="http://schemas.microsoft.com/office/drawing/2014/main" id="{C115AEBE-DFFF-4F59-8BD6-A27924192CF4}"/>
            </a:ext>
          </a:extLst>
        </xdr:cNvPr>
        <xdr:cNvSpPr txBox="1"/>
      </xdr:nvSpPr>
      <xdr:spPr>
        <a:xfrm>
          <a:off x="19989800" y="181457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25400</xdr:rowOff>
    </xdr:from>
    <xdr:to>
      <xdr:col>116</xdr:col>
      <xdr:colOff>152400</xdr:colOff>
      <xdr:row>109</xdr:row>
      <xdr:rowOff>25400</xdr:rowOff>
    </xdr:to>
    <xdr:cxnSp macro="">
      <xdr:nvCxnSpPr>
        <xdr:cNvPr id="694" name="直線コネクタ 693">
          <a:extLst>
            <a:ext uri="{FF2B5EF4-FFF2-40B4-BE49-F238E27FC236}">
              <a16:creationId xmlns:a16="http://schemas.microsoft.com/office/drawing/2014/main" id="{CD256105-98D3-4F8E-B19E-D585EF90F3B9}"/>
            </a:ext>
          </a:extLst>
        </xdr:cNvPr>
        <xdr:cNvCxnSpPr/>
      </xdr:nvCxnSpPr>
      <xdr:spPr>
        <a:xfrm>
          <a:off x="19881850" y="18141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53340</xdr:rowOff>
    </xdr:from>
    <xdr:ext cx="469900" cy="255905"/>
    <xdr:sp macro="" textlink="">
      <xdr:nvSpPr>
        <xdr:cNvPr id="695" name="【公民館】&#10;一人当たり面積最大値テキスト">
          <a:extLst>
            <a:ext uri="{FF2B5EF4-FFF2-40B4-BE49-F238E27FC236}">
              <a16:creationId xmlns:a16="http://schemas.microsoft.com/office/drawing/2014/main" id="{BF797C3E-D856-4008-8218-9708FB984628}"/>
            </a:ext>
          </a:extLst>
        </xdr:cNvPr>
        <xdr:cNvSpPr txBox="1"/>
      </xdr:nvSpPr>
      <xdr:spPr>
        <a:xfrm>
          <a:off x="19989800" y="164553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696" name="直線コネクタ 695">
          <a:extLst>
            <a:ext uri="{FF2B5EF4-FFF2-40B4-BE49-F238E27FC236}">
              <a16:creationId xmlns:a16="http://schemas.microsoft.com/office/drawing/2014/main" id="{52AC291C-5256-4189-9CCD-32303C4640DA}"/>
            </a:ext>
          </a:extLst>
        </xdr:cNvPr>
        <xdr:cNvCxnSpPr/>
      </xdr:nvCxnSpPr>
      <xdr:spPr>
        <a:xfrm>
          <a:off x="19881850" y="16680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3175</xdr:rowOff>
    </xdr:from>
    <xdr:ext cx="469900" cy="259080"/>
    <xdr:sp macro="" textlink="">
      <xdr:nvSpPr>
        <xdr:cNvPr id="697" name="【公民館】&#10;一人当たり面積平均値テキスト">
          <a:extLst>
            <a:ext uri="{FF2B5EF4-FFF2-40B4-BE49-F238E27FC236}">
              <a16:creationId xmlns:a16="http://schemas.microsoft.com/office/drawing/2014/main" id="{E8B29012-4FC6-4973-94CB-E16D1AD3097B}"/>
            </a:ext>
          </a:extLst>
        </xdr:cNvPr>
        <xdr:cNvSpPr txBox="1"/>
      </xdr:nvSpPr>
      <xdr:spPr>
        <a:xfrm>
          <a:off x="19989800" y="177768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24765</xdr:rowOff>
    </xdr:from>
    <xdr:to>
      <xdr:col>116</xdr:col>
      <xdr:colOff>114300</xdr:colOff>
      <xdr:row>107</xdr:row>
      <xdr:rowOff>126365</xdr:rowOff>
    </xdr:to>
    <xdr:sp macro="" textlink="">
      <xdr:nvSpPr>
        <xdr:cNvPr id="698" name="フローチャート: 判断 697">
          <a:extLst>
            <a:ext uri="{FF2B5EF4-FFF2-40B4-BE49-F238E27FC236}">
              <a16:creationId xmlns:a16="http://schemas.microsoft.com/office/drawing/2014/main" id="{CFDCFBFA-8BCD-43D6-8A83-F3B3869096F8}"/>
            </a:ext>
          </a:extLst>
        </xdr:cNvPr>
        <xdr:cNvSpPr/>
      </xdr:nvSpPr>
      <xdr:spPr>
        <a:xfrm>
          <a:off x="19900900" y="1779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9525</xdr:rowOff>
    </xdr:from>
    <xdr:to>
      <xdr:col>112</xdr:col>
      <xdr:colOff>38100</xdr:colOff>
      <xdr:row>107</xdr:row>
      <xdr:rowOff>111125</xdr:rowOff>
    </xdr:to>
    <xdr:sp macro="" textlink="">
      <xdr:nvSpPr>
        <xdr:cNvPr id="699" name="フローチャート: 判断 698">
          <a:extLst>
            <a:ext uri="{FF2B5EF4-FFF2-40B4-BE49-F238E27FC236}">
              <a16:creationId xmlns:a16="http://schemas.microsoft.com/office/drawing/2014/main" id="{E15DB035-2560-4FAC-B3E1-B2360A2E8EE2}"/>
            </a:ext>
          </a:extLst>
        </xdr:cNvPr>
        <xdr:cNvSpPr/>
      </xdr:nvSpPr>
      <xdr:spPr>
        <a:xfrm>
          <a:off x="19157950" y="17783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635</xdr:rowOff>
    </xdr:from>
    <xdr:to>
      <xdr:col>107</xdr:col>
      <xdr:colOff>101600</xdr:colOff>
      <xdr:row>107</xdr:row>
      <xdr:rowOff>102235</xdr:rowOff>
    </xdr:to>
    <xdr:sp macro="" textlink="">
      <xdr:nvSpPr>
        <xdr:cNvPr id="700" name="フローチャート: 判断 699">
          <a:extLst>
            <a:ext uri="{FF2B5EF4-FFF2-40B4-BE49-F238E27FC236}">
              <a16:creationId xmlns:a16="http://schemas.microsoft.com/office/drawing/2014/main" id="{B4BCF1B0-4A82-4600-9849-EB59C7A6BE28}"/>
            </a:ext>
          </a:extLst>
        </xdr:cNvPr>
        <xdr:cNvSpPr/>
      </xdr:nvSpPr>
      <xdr:spPr>
        <a:xfrm>
          <a:off x="1834515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xdr:rowOff>
    </xdr:from>
    <xdr:to>
      <xdr:col>102</xdr:col>
      <xdr:colOff>165100</xdr:colOff>
      <xdr:row>107</xdr:row>
      <xdr:rowOff>102235</xdr:rowOff>
    </xdr:to>
    <xdr:sp macro="" textlink="">
      <xdr:nvSpPr>
        <xdr:cNvPr id="701" name="フローチャート: 判断 700">
          <a:extLst>
            <a:ext uri="{FF2B5EF4-FFF2-40B4-BE49-F238E27FC236}">
              <a16:creationId xmlns:a16="http://schemas.microsoft.com/office/drawing/2014/main" id="{779A7FD9-E632-4DB0-ABAC-27C86631EB7D}"/>
            </a:ext>
          </a:extLst>
        </xdr:cNvPr>
        <xdr:cNvSpPr/>
      </xdr:nvSpPr>
      <xdr:spPr>
        <a:xfrm>
          <a:off x="1755140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5080</xdr:rowOff>
    </xdr:from>
    <xdr:to>
      <xdr:col>98</xdr:col>
      <xdr:colOff>38100</xdr:colOff>
      <xdr:row>107</xdr:row>
      <xdr:rowOff>106680</xdr:rowOff>
    </xdr:to>
    <xdr:sp macro="" textlink="">
      <xdr:nvSpPr>
        <xdr:cNvPr id="702" name="フローチャート: 判断 701">
          <a:extLst>
            <a:ext uri="{FF2B5EF4-FFF2-40B4-BE49-F238E27FC236}">
              <a16:creationId xmlns:a16="http://schemas.microsoft.com/office/drawing/2014/main" id="{A83864FA-3500-4237-ADE7-4531C3025D81}"/>
            </a:ext>
          </a:extLst>
        </xdr:cNvPr>
        <xdr:cNvSpPr/>
      </xdr:nvSpPr>
      <xdr:spPr>
        <a:xfrm>
          <a:off x="16757650" y="17778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03" name="テキスト ボックス 702">
          <a:extLst>
            <a:ext uri="{FF2B5EF4-FFF2-40B4-BE49-F238E27FC236}">
              <a16:creationId xmlns:a16="http://schemas.microsoft.com/office/drawing/2014/main" id="{34686D19-4749-406D-AB86-7773297B8DB9}"/>
            </a:ext>
          </a:extLst>
        </xdr:cNvPr>
        <xdr:cNvSpPr txBox="1"/>
      </xdr:nvSpPr>
      <xdr:spPr>
        <a:xfrm>
          <a:off x="19780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04" name="テキスト ボックス 703">
          <a:extLst>
            <a:ext uri="{FF2B5EF4-FFF2-40B4-BE49-F238E27FC236}">
              <a16:creationId xmlns:a16="http://schemas.microsoft.com/office/drawing/2014/main" id="{6838DD68-6772-4B0F-8CF9-65DA80B18385}"/>
            </a:ext>
          </a:extLst>
        </xdr:cNvPr>
        <xdr:cNvSpPr txBox="1"/>
      </xdr:nvSpPr>
      <xdr:spPr>
        <a:xfrm>
          <a:off x="19030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05" name="テキスト ボックス 704">
          <a:extLst>
            <a:ext uri="{FF2B5EF4-FFF2-40B4-BE49-F238E27FC236}">
              <a16:creationId xmlns:a16="http://schemas.microsoft.com/office/drawing/2014/main" id="{2AAA78FF-3A1D-451F-9963-DDF311497C4F}"/>
            </a:ext>
          </a:extLst>
        </xdr:cNvPr>
        <xdr:cNvSpPr txBox="1"/>
      </xdr:nvSpPr>
      <xdr:spPr>
        <a:xfrm>
          <a:off x="18224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06" name="テキスト ボックス 705">
          <a:extLst>
            <a:ext uri="{FF2B5EF4-FFF2-40B4-BE49-F238E27FC236}">
              <a16:creationId xmlns:a16="http://schemas.microsoft.com/office/drawing/2014/main" id="{B87BB52E-D7E4-41C2-9BE6-E74DB6169609}"/>
            </a:ext>
          </a:extLst>
        </xdr:cNvPr>
        <xdr:cNvSpPr txBox="1"/>
      </xdr:nvSpPr>
      <xdr:spPr>
        <a:xfrm>
          <a:off x="17430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07" name="テキスト ボックス 706">
          <a:extLst>
            <a:ext uri="{FF2B5EF4-FFF2-40B4-BE49-F238E27FC236}">
              <a16:creationId xmlns:a16="http://schemas.microsoft.com/office/drawing/2014/main" id="{563A3689-A4EE-41A7-8819-1EB86AD67E4F}"/>
            </a:ext>
          </a:extLst>
        </xdr:cNvPr>
        <xdr:cNvSpPr txBox="1"/>
      </xdr:nvSpPr>
      <xdr:spPr>
        <a:xfrm>
          <a:off x="166306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111</xdr:col>
      <xdr:colOff>127000</xdr:colOff>
      <xdr:row>106</xdr:row>
      <xdr:rowOff>153035</xdr:rowOff>
    </xdr:from>
    <xdr:to>
      <xdr:col>112</xdr:col>
      <xdr:colOff>38100</xdr:colOff>
      <xdr:row>107</xdr:row>
      <xdr:rowOff>83185</xdr:rowOff>
    </xdr:to>
    <xdr:sp macro="" textlink="">
      <xdr:nvSpPr>
        <xdr:cNvPr id="708" name="楕円 707">
          <a:extLst>
            <a:ext uri="{FF2B5EF4-FFF2-40B4-BE49-F238E27FC236}">
              <a16:creationId xmlns:a16="http://schemas.microsoft.com/office/drawing/2014/main" id="{97B23F9B-4C67-4595-8E3F-3A76569620FF}"/>
            </a:ext>
          </a:extLst>
        </xdr:cNvPr>
        <xdr:cNvSpPr/>
      </xdr:nvSpPr>
      <xdr:spPr>
        <a:xfrm>
          <a:off x="19157950" y="177552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160655</xdr:rowOff>
    </xdr:from>
    <xdr:to>
      <xdr:col>107</xdr:col>
      <xdr:colOff>101600</xdr:colOff>
      <xdr:row>107</xdr:row>
      <xdr:rowOff>90805</xdr:rowOff>
    </xdr:to>
    <xdr:sp macro="" textlink="">
      <xdr:nvSpPr>
        <xdr:cNvPr id="709" name="楕円 708">
          <a:extLst>
            <a:ext uri="{FF2B5EF4-FFF2-40B4-BE49-F238E27FC236}">
              <a16:creationId xmlns:a16="http://schemas.microsoft.com/office/drawing/2014/main" id="{8EADD77D-5753-44B2-98B7-55F035DC0AF8}"/>
            </a:ext>
          </a:extLst>
        </xdr:cNvPr>
        <xdr:cNvSpPr/>
      </xdr:nvSpPr>
      <xdr:spPr>
        <a:xfrm>
          <a:off x="1834515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32385</xdr:rowOff>
    </xdr:from>
    <xdr:to>
      <xdr:col>111</xdr:col>
      <xdr:colOff>177800</xdr:colOff>
      <xdr:row>107</xdr:row>
      <xdr:rowOff>40640</xdr:rowOff>
    </xdr:to>
    <xdr:cxnSp macro="">
      <xdr:nvCxnSpPr>
        <xdr:cNvPr id="710" name="直線コネクタ 709">
          <a:extLst>
            <a:ext uri="{FF2B5EF4-FFF2-40B4-BE49-F238E27FC236}">
              <a16:creationId xmlns:a16="http://schemas.microsoft.com/office/drawing/2014/main" id="{197DF1D4-14D5-4D4C-9122-071D391AF680}"/>
            </a:ext>
          </a:extLst>
        </xdr:cNvPr>
        <xdr:cNvCxnSpPr/>
      </xdr:nvCxnSpPr>
      <xdr:spPr>
        <a:xfrm flipV="1">
          <a:off x="18395950" y="17806035"/>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168275</xdr:rowOff>
    </xdr:from>
    <xdr:to>
      <xdr:col>102</xdr:col>
      <xdr:colOff>165100</xdr:colOff>
      <xdr:row>107</xdr:row>
      <xdr:rowOff>98425</xdr:rowOff>
    </xdr:to>
    <xdr:sp macro="" textlink="">
      <xdr:nvSpPr>
        <xdr:cNvPr id="711" name="楕円 710">
          <a:extLst>
            <a:ext uri="{FF2B5EF4-FFF2-40B4-BE49-F238E27FC236}">
              <a16:creationId xmlns:a16="http://schemas.microsoft.com/office/drawing/2014/main" id="{0087B04C-EB5B-4D55-9B4E-D44B6A1C6E68}"/>
            </a:ext>
          </a:extLst>
        </xdr:cNvPr>
        <xdr:cNvSpPr/>
      </xdr:nvSpPr>
      <xdr:spPr>
        <a:xfrm>
          <a:off x="175514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40640</xdr:rowOff>
    </xdr:from>
    <xdr:to>
      <xdr:col>107</xdr:col>
      <xdr:colOff>50800</xdr:colOff>
      <xdr:row>107</xdr:row>
      <xdr:rowOff>47625</xdr:rowOff>
    </xdr:to>
    <xdr:cxnSp macro="">
      <xdr:nvCxnSpPr>
        <xdr:cNvPr id="712" name="直線コネクタ 711">
          <a:extLst>
            <a:ext uri="{FF2B5EF4-FFF2-40B4-BE49-F238E27FC236}">
              <a16:creationId xmlns:a16="http://schemas.microsoft.com/office/drawing/2014/main" id="{1B4C22F8-EC7F-46E7-8ADD-FE6E46DDB234}"/>
            </a:ext>
          </a:extLst>
        </xdr:cNvPr>
        <xdr:cNvCxnSpPr/>
      </xdr:nvCxnSpPr>
      <xdr:spPr>
        <a:xfrm flipV="1">
          <a:off x="17602200" y="1781429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17780</xdr:rowOff>
    </xdr:from>
    <xdr:to>
      <xdr:col>98</xdr:col>
      <xdr:colOff>38100</xdr:colOff>
      <xdr:row>107</xdr:row>
      <xdr:rowOff>118745</xdr:rowOff>
    </xdr:to>
    <xdr:sp macro="" textlink="">
      <xdr:nvSpPr>
        <xdr:cNvPr id="713" name="楕円 712">
          <a:extLst>
            <a:ext uri="{FF2B5EF4-FFF2-40B4-BE49-F238E27FC236}">
              <a16:creationId xmlns:a16="http://schemas.microsoft.com/office/drawing/2014/main" id="{EB0687F6-4B6B-41C2-BABA-BB21573CA4CC}"/>
            </a:ext>
          </a:extLst>
        </xdr:cNvPr>
        <xdr:cNvSpPr/>
      </xdr:nvSpPr>
      <xdr:spPr>
        <a:xfrm>
          <a:off x="16757650" y="1779143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47625</xdr:rowOff>
    </xdr:from>
    <xdr:to>
      <xdr:col>102</xdr:col>
      <xdr:colOff>114300</xdr:colOff>
      <xdr:row>107</xdr:row>
      <xdr:rowOff>67945</xdr:rowOff>
    </xdr:to>
    <xdr:cxnSp macro="">
      <xdr:nvCxnSpPr>
        <xdr:cNvPr id="714" name="直線コネクタ 713">
          <a:extLst>
            <a:ext uri="{FF2B5EF4-FFF2-40B4-BE49-F238E27FC236}">
              <a16:creationId xmlns:a16="http://schemas.microsoft.com/office/drawing/2014/main" id="{D14DB0D4-9DDE-49D5-885C-6E91B858D773}"/>
            </a:ext>
          </a:extLst>
        </xdr:cNvPr>
        <xdr:cNvCxnSpPr/>
      </xdr:nvCxnSpPr>
      <xdr:spPr>
        <a:xfrm flipV="1">
          <a:off x="16802100" y="17821275"/>
          <a:ext cx="8001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102235</xdr:rowOff>
    </xdr:from>
    <xdr:ext cx="469900" cy="258445"/>
    <xdr:sp macro="" textlink="">
      <xdr:nvSpPr>
        <xdr:cNvPr id="715" name="n_1aveValue【公民館】&#10;一人当たり面積">
          <a:extLst>
            <a:ext uri="{FF2B5EF4-FFF2-40B4-BE49-F238E27FC236}">
              <a16:creationId xmlns:a16="http://schemas.microsoft.com/office/drawing/2014/main" id="{D88D0F97-B29A-4077-BB57-257F8F0A4196}"/>
            </a:ext>
          </a:extLst>
        </xdr:cNvPr>
        <xdr:cNvSpPr txBox="1"/>
      </xdr:nvSpPr>
      <xdr:spPr>
        <a:xfrm>
          <a:off x="18980150" y="17875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93345</xdr:rowOff>
    </xdr:from>
    <xdr:ext cx="466725" cy="259080"/>
    <xdr:sp macro="" textlink="">
      <xdr:nvSpPr>
        <xdr:cNvPr id="716" name="n_2aveValue【公民館】&#10;一人当たり面積">
          <a:extLst>
            <a:ext uri="{FF2B5EF4-FFF2-40B4-BE49-F238E27FC236}">
              <a16:creationId xmlns:a16="http://schemas.microsoft.com/office/drawing/2014/main" id="{5DE9BECC-F8D6-4D7B-90F2-575B7E889CDC}"/>
            </a:ext>
          </a:extLst>
        </xdr:cNvPr>
        <xdr:cNvSpPr txBox="1"/>
      </xdr:nvSpPr>
      <xdr:spPr>
        <a:xfrm>
          <a:off x="18180050" y="178669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93345</xdr:rowOff>
    </xdr:from>
    <xdr:ext cx="466725" cy="259080"/>
    <xdr:sp macro="" textlink="">
      <xdr:nvSpPr>
        <xdr:cNvPr id="717" name="n_3aveValue【公民館】&#10;一人当たり面積">
          <a:extLst>
            <a:ext uri="{FF2B5EF4-FFF2-40B4-BE49-F238E27FC236}">
              <a16:creationId xmlns:a16="http://schemas.microsoft.com/office/drawing/2014/main" id="{34D9BE2B-95F4-4A64-B6D7-B783BB2E5BC4}"/>
            </a:ext>
          </a:extLst>
        </xdr:cNvPr>
        <xdr:cNvSpPr txBox="1"/>
      </xdr:nvSpPr>
      <xdr:spPr>
        <a:xfrm>
          <a:off x="17386300" y="178669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123190</xdr:rowOff>
    </xdr:from>
    <xdr:ext cx="466725" cy="255905"/>
    <xdr:sp macro="" textlink="">
      <xdr:nvSpPr>
        <xdr:cNvPr id="718" name="n_4aveValue【公民館】&#10;一人当たり面積">
          <a:extLst>
            <a:ext uri="{FF2B5EF4-FFF2-40B4-BE49-F238E27FC236}">
              <a16:creationId xmlns:a16="http://schemas.microsoft.com/office/drawing/2014/main" id="{73DEC6D4-6DCB-42CA-8D7E-A3B9B64E9831}"/>
            </a:ext>
          </a:extLst>
        </xdr:cNvPr>
        <xdr:cNvSpPr txBox="1"/>
      </xdr:nvSpPr>
      <xdr:spPr>
        <a:xfrm>
          <a:off x="16592550" y="175539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99695</xdr:rowOff>
    </xdr:from>
    <xdr:ext cx="469900" cy="255905"/>
    <xdr:sp macro="" textlink="">
      <xdr:nvSpPr>
        <xdr:cNvPr id="719" name="n_1mainValue【公民館】&#10;一人当たり面積">
          <a:extLst>
            <a:ext uri="{FF2B5EF4-FFF2-40B4-BE49-F238E27FC236}">
              <a16:creationId xmlns:a16="http://schemas.microsoft.com/office/drawing/2014/main" id="{0B239F45-ED27-405E-89ED-55BB63532E7C}"/>
            </a:ext>
          </a:extLst>
        </xdr:cNvPr>
        <xdr:cNvSpPr txBox="1"/>
      </xdr:nvSpPr>
      <xdr:spPr>
        <a:xfrm>
          <a:off x="18980150" y="175304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107315</xdr:rowOff>
    </xdr:from>
    <xdr:ext cx="466725" cy="259080"/>
    <xdr:sp macro="" textlink="">
      <xdr:nvSpPr>
        <xdr:cNvPr id="720" name="n_2mainValue【公民館】&#10;一人当たり面積">
          <a:extLst>
            <a:ext uri="{FF2B5EF4-FFF2-40B4-BE49-F238E27FC236}">
              <a16:creationId xmlns:a16="http://schemas.microsoft.com/office/drawing/2014/main" id="{569A39FB-CA28-4ED6-B0CE-DFD46EAE5E7E}"/>
            </a:ext>
          </a:extLst>
        </xdr:cNvPr>
        <xdr:cNvSpPr txBox="1"/>
      </xdr:nvSpPr>
      <xdr:spPr>
        <a:xfrm>
          <a:off x="18180050" y="175380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114935</xdr:rowOff>
    </xdr:from>
    <xdr:ext cx="466725" cy="259080"/>
    <xdr:sp macro="" textlink="">
      <xdr:nvSpPr>
        <xdr:cNvPr id="721" name="n_3mainValue【公民館】&#10;一人当たり面積">
          <a:extLst>
            <a:ext uri="{FF2B5EF4-FFF2-40B4-BE49-F238E27FC236}">
              <a16:creationId xmlns:a16="http://schemas.microsoft.com/office/drawing/2014/main" id="{17F75999-35A4-483A-99D4-C05D2D2F0DA8}"/>
            </a:ext>
          </a:extLst>
        </xdr:cNvPr>
        <xdr:cNvSpPr txBox="1"/>
      </xdr:nvSpPr>
      <xdr:spPr>
        <a:xfrm>
          <a:off x="17386300" y="175456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109855</xdr:rowOff>
    </xdr:from>
    <xdr:ext cx="466725" cy="255905"/>
    <xdr:sp macro="" textlink="">
      <xdr:nvSpPr>
        <xdr:cNvPr id="722" name="n_4mainValue【公民館】&#10;一人当たり面積">
          <a:extLst>
            <a:ext uri="{FF2B5EF4-FFF2-40B4-BE49-F238E27FC236}">
              <a16:creationId xmlns:a16="http://schemas.microsoft.com/office/drawing/2014/main" id="{E23050F0-05E8-4BC1-BB75-31E8FF382216}"/>
            </a:ext>
          </a:extLst>
        </xdr:cNvPr>
        <xdr:cNvSpPr txBox="1"/>
      </xdr:nvSpPr>
      <xdr:spPr>
        <a:xfrm>
          <a:off x="16592550" y="178835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3F892D03-576E-46F5-998E-1D599EA6A566}"/>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53BF0ECB-4690-4A4D-BB4A-CF180815CF7A}"/>
            </a:ext>
          </a:extLst>
        </xdr:cNvPr>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234E8C0D-8CC4-467D-9DB1-5B7FFAFFC5F3}"/>
            </a:ext>
          </a:extLst>
        </xdr:cNvPr>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b="0" i="0" u="none" strike="noStrike" baseline="0">
              <a:solidFill>
                <a:schemeClr val="dk1"/>
              </a:solidFill>
              <a:latin typeface="ＭＳ Ｐゴシック"/>
              <a:ea typeface="ＭＳ Ｐゴシック"/>
              <a:cs typeface="+mn-cs"/>
            </a:rPr>
            <a:t>　類似団体と比較して特に有形固定資産減価償却率が高くなっている施設は、認定こども園・幼稚園・保育所である。</a:t>
          </a:r>
        </a:p>
        <a:p>
          <a:r>
            <a:rPr lang="ja-JP" altLang="en-US" sz="1400" b="0" i="0" u="none" strike="noStrike" baseline="0">
              <a:solidFill>
                <a:schemeClr val="dk1"/>
              </a:solidFill>
              <a:latin typeface="ＭＳ Ｐゴシック"/>
              <a:ea typeface="ＭＳ Ｐゴシック"/>
              <a:cs typeface="+mn-cs"/>
            </a:rPr>
            <a:t>　幼稚園・保育所施設については、須知幼稚園が昭和</a:t>
          </a:r>
          <a:r>
            <a:rPr lang="en-US" altLang="ja-JP" sz="1400" b="0" i="0" u="none" strike="noStrike" baseline="0">
              <a:solidFill>
                <a:schemeClr val="dk1"/>
              </a:solidFill>
              <a:latin typeface="ＭＳ Ｐゴシック"/>
              <a:ea typeface="ＭＳ Ｐゴシック"/>
              <a:cs typeface="+mn-cs"/>
            </a:rPr>
            <a:t>53</a:t>
          </a:r>
          <a:r>
            <a:rPr lang="ja-JP" altLang="en-US" sz="1400" b="0" i="0" u="none" strike="noStrike" baseline="0">
              <a:solidFill>
                <a:schemeClr val="dk1"/>
              </a:solidFill>
              <a:latin typeface="ＭＳ Ｐゴシック"/>
              <a:ea typeface="ＭＳ Ｐゴシック"/>
              <a:cs typeface="+mn-cs"/>
            </a:rPr>
            <a:t>年に建築、上豊田保育所が昭和</a:t>
          </a:r>
          <a:r>
            <a:rPr lang="en-US" altLang="ja-JP" sz="1400" b="0" i="0" u="none" strike="noStrike" baseline="0">
              <a:solidFill>
                <a:schemeClr val="dk1"/>
              </a:solidFill>
              <a:latin typeface="ＭＳ Ｐゴシック"/>
              <a:ea typeface="ＭＳ Ｐゴシック"/>
              <a:cs typeface="+mn-cs"/>
            </a:rPr>
            <a:t>55</a:t>
          </a:r>
          <a:r>
            <a:rPr lang="ja-JP" altLang="en-US" sz="1400" b="0" i="0" u="none" strike="noStrike" baseline="0">
              <a:solidFill>
                <a:schemeClr val="dk1"/>
              </a:solidFill>
              <a:latin typeface="ＭＳ Ｐゴシック"/>
              <a:ea typeface="ＭＳ Ｐゴシック"/>
              <a:cs typeface="+mn-cs"/>
            </a:rPr>
            <a:t>年に建築されており、経年劣化による施設の老朽化が進んでいるが、耐震性を確保し、必要に応じた修繕等で対応している。また、上豊田保育所下山分園では、耐震基準を満たしていないため、平成</a:t>
          </a:r>
          <a:r>
            <a:rPr lang="en-US" altLang="ja-JP" sz="1400" b="0" i="0" u="none" strike="noStrike" baseline="0">
              <a:solidFill>
                <a:schemeClr val="dk1"/>
              </a:solidFill>
              <a:latin typeface="ＭＳ Ｐゴシック"/>
              <a:ea typeface="ＭＳ Ｐゴシック"/>
              <a:cs typeface="+mn-cs"/>
            </a:rPr>
            <a:t>24</a:t>
          </a:r>
          <a:r>
            <a:rPr lang="ja-JP" altLang="en-US" sz="1400" b="0" i="0" u="none" strike="noStrike" baseline="0">
              <a:solidFill>
                <a:schemeClr val="dk1"/>
              </a:solidFill>
              <a:latin typeface="ＭＳ Ｐゴシック"/>
              <a:ea typeface="ＭＳ Ｐゴシック"/>
              <a:cs typeface="+mn-cs"/>
            </a:rPr>
            <a:t>年度から休園しているが、耐震補強には多額の経費が必要であり、費用対効果の面から改修等は厳しい状況であるため、除却債等を活用して解体撤去を行い、住民の安全の確保等を図っていく。</a:t>
          </a:r>
        </a:p>
        <a:p>
          <a:r>
            <a:rPr lang="ja-JP" altLang="en-US" sz="1400" b="0" i="0" u="none" strike="noStrike" baseline="0">
              <a:solidFill>
                <a:schemeClr val="dk1"/>
              </a:solidFill>
              <a:latin typeface="ＭＳ Ｐゴシック"/>
              <a:ea typeface="ＭＳ Ｐゴシック"/>
              <a:cs typeface="+mn-cs"/>
            </a:rPr>
            <a:t>　施設の老朽化が課題であるとともに、全ての就学前児童に対し、安心安全で平等な条件の基で幼児教育・保育を提供できる体制づくりが求められていることか</a:t>
          </a:r>
          <a:r>
            <a:rPr lang="ja-JP" altLang="en-US" sz="1400" b="0" i="0" u="none" strike="noStrike" baseline="0">
              <a:solidFill>
                <a:sysClr val="windowText" lastClr="000000"/>
              </a:solidFill>
              <a:latin typeface="ＭＳ Ｐゴシック"/>
              <a:ea typeface="ＭＳ Ｐゴシック"/>
              <a:cs typeface="+mn-cs"/>
            </a:rPr>
            <a:t>ら、須知幼稚園と上豊田保育所を統合し、「幼保連携型認定こども園」を令和4年2月に整備した。</a:t>
          </a:r>
          <a:endParaRPr kumimoji="1" lang="ja-JP" altLang="en-US" sz="1300">
            <a:solidFill>
              <a:sysClr val="windowText" lastClr="000000"/>
            </a:solidFill>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C150CA6-C602-4773-83DC-B5CD7F2B7B37}"/>
            </a:ext>
          </a:extLst>
        </xdr:cNvPr>
        <xdr:cNvSpPr/>
      </xdr:nvSpPr>
      <xdr:spPr>
        <a:xfrm>
          <a:off x="577850" y="127000"/>
          <a:ext cx="114236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429071-FE6C-4812-B7D3-90EACE11E3A4}"/>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4E927D3-D91F-4942-A8A3-FECBDB4C8EE3}"/>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9E40CE-F3C5-4747-A14D-82773EC092B6}"/>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1D5CF38-790C-4298-A197-498DDF8AC607}"/>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F26BA7-E88D-48CF-B6A5-9A3C7DB571B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4EBDB1-F087-4EF4-8CD9-173D1B34F7FA}"/>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1909A15-E7A1-4A15-9316-F8FB0B21656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6ED69CF-11B7-4FF8-B688-2E1BDD1D20E5}"/>
            </a:ext>
          </a:extLst>
        </xdr:cNvPr>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AB5524-1373-4A9C-A078-5342883F1A4D}"/>
            </a:ext>
          </a:extLst>
        </xdr:cNvPr>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13,616
13,433
303.09
14,313,042
13,965,990
147,136
6,887,248
14,443,850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C8AE40-F1DE-411D-A012-47080B9A4922}"/>
            </a:ext>
          </a:extLst>
        </xdr:cNvPr>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6F7378-6CBD-4E2F-9B87-7278C9FE6954}"/>
            </a:ext>
          </a:extLst>
        </xdr:cNvPr>
        <xdr:cNvSpPr/>
      </xdr:nvSpPr>
      <xdr:spPr>
        <a:xfrm>
          <a:off x="4584700" y="914400"/>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A6D235-120B-41F2-B2C5-E89B2363A13F}"/>
            </a:ext>
          </a:extLst>
        </xdr:cNvPr>
        <xdr:cNvSpPr/>
      </xdr:nvSpPr>
      <xdr:spPr>
        <a:xfrm>
          <a:off x="6407150" y="914400"/>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17.7
109.7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2D6AE6-BB26-4007-936A-7223F9F421B0}"/>
            </a:ext>
          </a:extLst>
        </xdr:cNvPr>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0CBFE7-C5C9-4111-94DC-AA0B343FFFBB}"/>
            </a:ext>
          </a:extLst>
        </xdr:cNvPr>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8952C9F-7C88-4FE4-B818-BFD29CD8CAFD}"/>
            </a:ext>
          </a:extLst>
        </xdr:cNvPr>
        <xdr:cNvSpPr/>
      </xdr:nvSpPr>
      <xdr:spPr>
        <a:xfrm>
          <a:off x="6470650" y="1657350"/>
          <a:ext cx="3086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5EE5D9-A3C9-4D75-95C5-F38F2E8F538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0C1BE77-15B4-48A0-9A3E-DCD74E416CA1}"/>
            </a:ext>
          </a:extLst>
        </xdr:cNvPr>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F2438CF-D6A8-491D-9DB5-BEC98F9229D6}"/>
            </a:ext>
          </a:extLst>
        </xdr:cNvPr>
        <xdr:cNvSpPr/>
      </xdr:nvSpPr>
      <xdr:spPr>
        <a:xfrm>
          <a:off x="10210800" y="118110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524174-C312-4279-9435-CC8D111D39B2}"/>
            </a:ext>
          </a:extLst>
        </xdr:cNvPr>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C4DC4D-E87E-4D60-8DA5-C3AD1395DD1D}"/>
            </a:ext>
          </a:extLst>
        </xdr:cNvPr>
        <xdr:cNvCxnSpPr/>
      </xdr:nvCxnSpPr>
      <xdr:spPr>
        <a:xfrm flipH="1">
          <a:off x="10052050" y="10096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8D95DD-40C1-4679-B978-7A4C2E9DD2D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40A305E-A020-4A31-A4B0-4335A7391A54}"/>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A8424F-98C0-4E13-B9B3-D5B42B86F49C}"/>
            </a:ext>
          </a:extLst>
        </xdr:cNvPr>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D35C29-6505-4AC0-9303-9561E1F440FF}"/>
            </a:ext>
          </a:extLst>
        </xdr:cNvPr>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5D3123-ECE2-452F-A1B9-134DE0190A8F}"/>
            </a:ext>
          </a:extLst>
        </xdr:cNvPr>
        <xdr:cNvCxnSpPr/>
      </xdr:nvCxnSpPr>
      <xdr:spPr>
        <a:xfrm flipV="1">
          <a:off x="1013142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9C6794-7589-4FEE-BFC5-11BDA369B745}"/>
            </a:ext>
          </a:extLst>
        </xdr:cNvPr>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A2C06D3A-D4AF-4640-BFBF-FB2BEC458025}"/>
            </a:ext>
          </a:extLst>
        </xdr:cNvPr>
        <xdr:cNvSpPr txBox="1"/>
      </xdr:nvSpPr>
      <xdr:spPr>
        <a:xfrm>
          <a:off x="641350" y="26987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B5495DC-959F-48AA-BD5C-48FCCE280A22}"/>
            </a:ext>
          </a:extLst>
        </xdr:cNvPr>
        <xdr:cNvSpPr txBox="1"/>
      </xdr:nvSpPr>
      <xdr:spPr>
        <a:xfrm>
          <a:off x="641350" y="30035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F785462D-0125-48E8-9558-658AAD395D59}"/>
            </a:ext>
          </a:extLst>
        </xdr:cNvPr>
        <xdr:cNvSpPr txBox="1"/>
      </xdr:nvSpPr>
      <xdr:spPr>
        <a:xfrm>
          <a:off x="641350" y="330835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905"/>
    <xdr:sp macro="" textlink="">
      <xdr:nvSpPr>
        <xdr:cNvPr id="32" name="テキスト ボックス 31">
          <a:extLst>
            <a:ext uri="{FF2B5EF4-FFF2-40B4-BE49-F238E27FC236}">
              <a16:creationId xmlns:a16="http://schemas.microsoft.com/office/drawing/2014/main" id="{35198CF7-C989-43AE-AA4B-0B1F7791F48D}"/>
            </a:ext>
          </a:extLst>
        </xdr:cNvPr>
        <xdr:cNvSpPr txBox="1"/>
      </xdr:nvSpPr>
      <xdr:spPr>
        <a:xfrm>
          <a:off x="641350" y="3619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C87DB2C-4DBD-40D0-BF2A-4080800DDA8A}"/>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74E5E24-7E71-4153-8B10-5D949CD63888}"/>
            </a:ext>
          </a:extLst>
        </xdr:cNvPr>
        <xdr:cNvSpPr/>
      </xdr:nvSpPr>
      <xdr:spPr>
        <a:xfrm>
          <a:off x="8128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01E1926-C4F9-4C5A-B7C3-793E451A81E3}"/>
            </a:ext>
          </a:extLst>
        </xdr:cNvPr>
        <xdr:cNvSpPr/>
      </xdr:nvSpPr>
      <xdr:spPr>
        <a:xfrm>
          <a:off x="8128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7988809-4A21-4069-991F-3B0A2673FC12}"/>
            </a:ext>
          </a:extLst>
        </xdr:cNvPr>
        <xdr:cNvSpPr/>
      </xdr:nvSpPr>
      <xdr:spPr>
        <a:xfrm>
          <a:off x="17145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158A0D-205B-4DFF-B3F7-2133BF443101}"/>
            </a:ext>
          </a:extLst>
        </xdr:cNvPr>
        <xdr:cNvSpPr/>
      </xdr:nvSpPr>
      <xdr:spPr>
        <a:xfrm>
          <a:off x="17145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C5D2FC1-5E82-4CC3-A717-2ED83B9919C4}"/>
            </a:ext>
          </a:extLst>
        </xdr:cNvPr>
        <xdr:cNvSpPr/>
      </xdr:nvSpPr>
      <xdr:spPr>
        <a:xfrm>
          <a:off x="2743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0308417-66FE-4986-8C66-B63F6FA7B001}"/>
            </a:ext>
          </a:extLst>
        </xdr:cNvPr>
        <xdr:cNvSpPr/>
      </xdr:nvSpPr>
      <xdr:spPr>
        <a:xfrm>
          <a:off x="2743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C2D3E4D-DC64-4726-A6F5-A3AE746CC9F0}"/>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82DF4A5-80ED-4E29-848A-E4C9AE1B3731}"/>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97FDBF9-F41A-4F5F-9585-3FC0AF1D28B2}"/>
            </a:ext>
          </a:extLst>
        </xdr:cNvPr>
        <xdr:cNvSpPr/>
      </xdr:nvSpPr>
      <xdr:spPr>
        <a:xfrm>
          <a:off x="60642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B1F5826-3124-4B0A-B893-8979B89CE9C2}"/>
            </a:ext>
          </a:extLst>
        </xdr:cNvPr>
        <xdr:cNvSpPr/>
      </xdr:nvSpPr>
      <xdr:spPr>
        <a:xfrm>
          <a:off x="60642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1766F67-8881-4118-A07C-B0571DAFAF2E}"/>
            </a:ext>
          </a:extLst>
        </xdr:cNvPr>
        <xdr:cNvSpPr/>
      </xdr:nvSpPr>
      <xdr:spPr>
        <a:xfrm>
          <a:off x="69850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A3FDCB1-5A1F-4C6E-AEFA-E98A48191002}"/>
            </a:ext>
          </a:extLst>
        </xdr:cNvPr>
        <xdr:cNvSpPr/>
      </xdr:nvSpPr>
      <xdr:spPr>
        <a:xfrm>
          <a:off x="69850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871CFEA-D503-4815-86F1-D842D5E46FE6}"/>
            </a:ext>
          </a:extLst>
        </xdr:cNvPr>
        <xdr:cNvSpPr/>
      </xdr:nvSpPr>
      <xdr:spPr>
        <a:xfrm>
          <a:off x="8013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A37FA02-C9F5-4479-9D37-FAADFC8A2A2C}"/>
            </a:ext>
          </a:extLst>
        </xdr:cNvPr>
        <xdr:cNvSpPr/>
      </xdr:nvSpPr>
      <xdr:spPr>
        <a:xfrm>
          <a:off x="8013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6511BBE-A762-43DB-8E7C-296C4AA8C925}"/>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7FCF44A-78E2-4237-B3BF-B3CCD755F538}"/>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7FAC1F9-791A-4774-8FFA-6067CC34A1AD}"/>
            </a:ext>
          </a:extLst>
        </xdr:cNvPr>
        <xdr:cNvSpPr/>
      </xdr:nvSpPr>
      <xdr:spPr>
        <a:xfrm>
          <a:off x="8128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367061A-26D1-4AAA-84FB-8DE8F26C78BF}"/>
            </a:ext>
          </a:extLst>
        </xdr:cNvPr>
        <xdr:cNvSpPr/>
      </xdr:nvSpPr>
      <xdr:spPr>
        <a:xfrm>
          <a:off x="8128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78ECBA1-9B4F-4E00-83F6-BFA979784D95}"/>
            </a:ext>
          </a:extLst>
        </xdr:cNvPr>
        <xdr:cNvSpPr/>
      </xdr:nvSpPr>
      <xdr:spPr>
        <a:xfrm>
          <a:off x="17145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222E47C-2CE7-4B45-AC0F-2597BBB347B8}"/>
            </a:ext>
          </a:extLst>
        </xdr:cNvPr>
        <xdr:cNvSpPr/>
      </xdr:nvSpPr>
      <xdr:spPr>
        <a:xfrm>
          <a:off x="17145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EC3C8AF-4816-40E6-816C-013F97558C68}"/>
            </a:ext>
          </a:extLst>
        </xdr:cNvPr>
        <xdr:cNvSpPr/>
      </xdr:nvSpPr>
      <xdr:spPr>
        <a:xfrm>
          <a:off x="2743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743CDD0-51F8-4208-992D-F257AEBDA89B}"/>
            </a:ext>
          </a:extLst>
        </xdr:cNvPr>
        <xdr:cNvSpPr/>
      </xdr:nvSpPr>
      <xdr:spPr>
        <a:xfrm>
          <a:off x="2743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F3B5D64-6B59-4191-BE75-80111FAB13BF}"/>
            </a:ext>
          </a:extLst>
        </xdr:cNvPr>
        <xdr:cNvSpPr/>
      </xdr:nvSpPr>
      <xdr:spPr>
        <a:xfrm>
          <a:off x="6858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57" name="テキスト ボックス 56">
          <a:extLst>
            <a:ext uri="{FF2B5EF4-FFF2-40B4-BE49-F238E27FC236}">
              <a16:creationId xmlns:a16="http://schemas.microsoft.com/office/drawing/2014/main" id="{54E90AD1-80BA-4F42-8291-F478A98897B0}"/>
            </a:ext>
          </a:extLst>
        </xdr:cNvPr>
        <xdr:cNvSpPr txBox="1"/>
      </xdr:nvSpPr>
      <xdr:spPr>
        <a:xfrm>
          <a:off x="666750" y="862965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7E7B408-4E64-4E1B-81BE-231F3C5244E7}"/>
            </a:ext>
          </a:extLst>
        </xdr:cNvPr>
        <xdr:cNvCxnSpPr/>
      </xdr:nvCxnSpPr>
      <xdr:spPr>
        <a:xfrm>
          <a:off x="6858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185" cy="255905"/>
    <xdr:sp macro="" textlink="">
      <xdr:nvSpPr>
        <xdr:cNvPr id="59" name="テキスト ボックス 58">
          <a:extLst>
            <a:ext uri="{FF2B5EF4-FFF2-40B4-BE49-F238E27FC236}">
              <a16:creationId xmlns:a16="http://schemas.microsoft.com/office/drawing/2014/main" id="{6070B344-C2B2-4BB1-9DB9-C746552FDEBF}"/>
            </a:ext>
          </a:extLst>
        </xdr:cNvPr>
        <xdr:cNvSpPr txBox="1"/>
      </xdr:nvSpPr>
      <xdr:spPr>
        <a:xfrm>
          <a:off x="275590" y="10881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91206BDF-8D83-481D-B630-E9BA250545D1}"/>
            </a:ext>
          </a:extLst>
        </xdr:cNvPr>
        <xdr:cNvCxnSpPr/>
      </xdr:nvCxnSpPr>
      <xdr:spPr>
        <a:xfrm>
          <a:off x="685800" y="1064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185" cy="259080"/>
    <xdr:sp macro="" textlink="">
      <xdr:nvSpPr>
        <xdr:cNvPr id="61" name="テキスト ボックス 60">
          <a:extLst>
            <a:ext uri="{FF2B5EF4-FFF2-40B4-BE49-F238E27FC236}">
              <a16:creationId xmlns:a16="http://schemas.microsoft.com/office/drawing/2014/main" id="{2E892E68-E827-4901-9CD0-6B782FEF8D0C}"/>
            </a:ext>
          </a:extLst>
        </xdr:cNvPr>
        <xdr:cNvSpPr txBox="1"/>
      </xdr:nvSpPr>
      <xdr:spPr>
        <a:xfrm>
          <a:off x="275590" y="10513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B20616BB-2988-4293-9798-104B260F1CA2}"/>
            </a:ext>
          </a:extLst>
        </xdr:cNvPr>
        <xdr:cNvCxnSpPr/>
      </xdr:nvCxnSpPr>
      <xdr:spPr>
        <a:xfrm>
          <a:off x="685800" y="1028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3" name="テキスト ボックス 62">
          <a:extLst>
            <a:ext uri="{FF2B5EF4-FFF2-40B4-BE49-F238E27FC236}">
              <a16:creationId xmlns:a16="http://schemas.microsoft.com/office/drawing/2014/main" id="{4B2FEFCC-DD18-414D-8284-A596EAC87F74}"/>
            </a:ext>
          </a:extLst>
        </xdr:cNvPr>
        <xdr:cNvSpPr txBox="1"/>
      </xdr:nvSpPr>
      <xdr:spPr>
        <a:xfrm>
          <a:off x="339725" y="1014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CD4BDE2F-18F9-42D7-B409-E6671311E3DE}"/>
            </a:ext>
          </a:extLst>
        </xdr:cNvPr>
        <xdr:cNvCxnSpPr/>
      </xdr:nvCxnSpPr>
      <xdr:spPr>
        <a:xfrm>
          <a:off x="685800" y="9912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5905"/>
    <xdr:sp macro="" textlink="">
      <xdr:nvSpPr>
        <xdr:cNvPr id="65" name="テキスト ボックス 64">
          <a:extLst>
            <a:ext uri="{FF2B5EF4-FFF2-40B4-BE49-F238E27FC236}">
              <a16:creationId xmlns:a16="http://schemas.microsoft.com/office/drawing/2014/main" id="{71E1C0B6-AE5B-4816-B665-71E02E629D72}"/>
            </a:ext>
          </a:extLst>
        </xdr:cNvPr>
        <xdr:cNvSpPr txBox="1"/>
      </xdr:nvSpPr>
      <xdr:spPr>
        <a:xfrm>
          <a:off x="339725" y="97764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A6627CC7-96FE-44D2-BE24-510AA70F7B59}"/>
            </a:ext>
          </a:extLst>
        </xdr:cNvPr>
        <xdr:cNvCxnSpPr/>
      </xdr:nvCxnSpPr>
      <xdr:spPr>
        <a:xfrm>
          <a:off x="685800" y="955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7" name="テキスト ボックス 66">
          <a:extLst>
            <a:ext uri="{FF2B5EF4-FFF2-40B4-BE49-F238E27FC236}">
              <a16:creationId xmlns:a16="http://schemas.microsoft.com/office/drawing/2014/main" id="{28B2A747-725A-43F6-BDDD-BC21FAC2266A}"/>
            </a:ext>
          </a:extLst>
        </xdr:cNvPr>
        <xdr:cNvSpPr txBox="1"/>
      </xdr:nvSpPr>
      <xdr:spPr>
        <a:xfrm>
          <a:off x="339725" y="941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B0315783-C8BE-439D-8221-2D17F9CCFBFA}"/>
            </a:ext>
          </a:extLst>
        </xdr:cNvPr>
        <xdr:cNvCxnSpPr/>
      </xdr:nvCxnSpPr>
      <xdr:spPr>
        <a:xfrm>
          <a:off x="685800" y="918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69" name="テキスト ボックス 68">
          <a:extLst>
            <a:ext uri="{FF2B5EF4-FFF2-40B4-BE49-F238E27FC236}">
              <a16:creationId xmlns:a16="http://schemas.microsoft.com/office/drawing/2014/main" id="{3C02773C-4FC3-451A-AE83-40121393F483}"/>
            </a:ext>
          </a:extLst>
        </xdr:cNvPr>
        <xdr:cNvSpPr txBox="1"/>
      </xdr:nvSpPr>
      <xdr:spPr>
        <a:xfrm>
          <a:off x="339725" y="9046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555E24C-A9D2-42EB-8938-E89CF57DFE46}"/>
            </a:ext>
          </a:extLst>
        </xdr:cNvPr>
        <xdr:cNvCxnSpPr/>
      </xdr:nvCxnSpPr>
      <xdr:spPr>
        <a:xfrm>
          <a:off x="6858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5915" cy="255905"/>
    <xdr:sp macro="" textlink="">
      <xdr:nvSpPr>
        <xdr:cNvPr id="71" name="テキスト ボックス 70">
          <a:extLst>
            <a:ext uri="{FF2B5EF4-FFF2-40B4-BE49-F238E27FC236}">
              <a16:creationId xmlns:a16="http://schemas.microsoft.com/office/drawing/2014/main" id="{AD0960DE-69FB-4503-A8D8-E58C59BD1ED4}"/>
            </a:ext>
          </a:extLst>
        </xdr:cNvPr>
        <xdr:cNvSpPr txBox="1"/>
      </xdr:nvSpPr>
      <xdr:spPr>
        <a:xfrm>
          <a:off x="384810" y="867791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BC84F5F-CAA4-4373-8620-1982830A5AA1}"/>
            </a:ext>
          </a:extLst>
        </xdr:cNvPr>
        <xdr:cNvSpPr/>
      </xdr:nvSpPr>
      <xdr:spPr>
        <a:xfrm>
          <a:off x="6858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590471E6-FC12-44B3-9DAD-89402C0D7AB4}"/>
            </a:ext>
          </a:extLst>
        </xdr:cNvPr>
        <xdr:cNvCxnSpPr/>
      </xdr:nvCxnSpPr>
      <xdr:spPr>
        <a:xfrm flipV="1">
          <a:off x="4177665" y="9288145"/>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74" name="【体育館・プール】&#10;有形固定資産減価償却率最小値テキスト">
          <a:extLst>
            <a:ext uri="{FF2B5EF4-FFF2-40B4-BE49-F238E27FC236}">
              <a16:creationId xmlns:a16="http://schemas.microsoft.com/office/drawing/2014/main" id="{506CBCB2-21BD-47D6-ACBB-57FC185210F6}"/>
            </a:ext>
          </a:extLst>
        </xdr:cNvPr>
        <xdr:cNvSpPr txBox="1"/>
      </xdr:nvSpPr>
      <xdr:spPr>
        <a:xfrm>
          <a:off x="4216400" y="1065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5DCF1AF5-D029-49DD-B9B5-36565A4A2A66}"/>
            </a:ext>
          </a:extLst>
        </xdr:cNvPr>
        <xdr:cNvCxnSpPr/>
      </xdr:nvCxnSpPr>
      <xdr:spPr>
        <a:xfrm>
          <a:off x="4108450" y="10648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154940</xdr:rowOff>
    </xdr:from>
    <xdr:ext cx="405130" cy="255905"/>
    <xdr:sp macro="" textlink="">
      <xdr:nvSpPr>
        <xdr:cNvPr id="76" name="【体育館・プール】&#10;有形固定資産減価償却率最大値テキスト">
          <a:extLst>
            <a:ext uri="{FF2B5EF4-FFF2-40B4-BE49-F238E27FC236}">
              <a16:creationId xmlns:a16="http://schemas.microsoft.com/office/drawing/2014/main" id="{29D1FCC5-C85A-4EA9-8428-F1EC050CBDDF}"/>
            </a:ext>
          </a:extLst>
        </xdr:cNvPr>
        <xdr:cNvSpPr txBox="1"/>
      </xdr:nvSpPr>
      <xdr:spPr>
        <a:xfrm>
          <a:off x="4216400" y="90766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7" name="直線コネクタ 76">
          <a:extLst>
            <a:ext uri="{FF2B5EF4-FFF2-40B4-BE49-F238E27FC236}">
              <a16:creationId xmlns:a16="http://schemas.microsoft.com/office/drawing/2014/main" id="{77C5442A-284B-4B8F-B882-B93BE678893B}"/>
            </a:ext>
          </a:extLst>
        </xdr:cNvPr>
        <xdr:cNvCxnSpPr/>
      </xdr:nvCxnSpPr>
      <xdr:spPr>
        <a:xfrm>
          <a:off x="4108450" y="9288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74930</xdr:rowOff>
    </xdr:from>
    <xdr:ext cx="405130" cy="255905"/>
    <xdr:sp macro="" textlink="">
      <xdr:nvSpPr>
        <xdr:cNvPr id="78" name="【体育館・プール】&#10;有形固定資産減価償却率平均値テキスト">
          <a:extLst>
            <a:ext uri="{FF2B5EF4-FFF2-40B4-BE49-F238E27FC236}">
              <a16:creationId xmlns:a16="http://schemas.microsoft.com/office/drawing/2014/main" id="{DE1D3101-D0DB-445A-9430-57BD5A9650AC}"/>
            </a:ext>
          </a:extLst>
        </xdr:cNvPr>
        <xdr:cNvSpPr txBox="1"/>
      </xdr:nvSpPr>
      <xdr:spPr>
        <a:xfrm>
          <a:off x="4216400" y="998728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a:extLst>
            <a:ext uri="{FF2B5EF4-FFF2-40B4-BE49-F238E27FC236}">
              <a16:creationId xmlns:a16="http://schemas.microsoft.com/office/drawing/2014/main" id="{2263EEAC-7E74-4916-A7B6-AE48CE5BE716}"/>
            </a:ext>
          </a:extLst>
        </xdr:cNvPr>
        <xdr:cNvSpPr/>
      </xdr:nvSpPr>
      <xdr:spPr>
        <a:xfrm>
          <a:off x="4127500" y="100082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09F19084-C231-4AB5-8281-76C33B29E0ED}"/>
            </a:ext>
          </a:extLst>
        </xdr:cNvPr>
        <xdr:cNvSpPr/>
      </xdr:nvSpPr>
      <xdr:spPr>
        <a:xfrm>
          <a:off x="3384550" y="99415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a:extLst>
            <a:ext uri="{FF2B5EF4-FFF2-40B4-BE49-F238E27FC236}">
              <a16:creationId xmlns:a16="http://schemas.microsoft.com/office/drawing/2014/main" id="{A0755CA0-79B0-4A4A-8591-A525EEF330A2}"/>
            </a:ext>
          </a:extLst>
        </xdr:cNvPr>
        <xdr:cNvSpPr/>
      </xdr:nvSpPr>
      <xdr:spPr>
        <a:xfrm>
          <a:off x="2571750" y="9911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a:extLst>
            <a:ext uri="{FF2B5EF4-FFF2-40B4-BE49-F238E27FC236}">
              <a16:creationId xmlns:a16="http://schemas.microsoft.com/office/drawing/2014/main" id="{228B9A21-656C-4ED6-B5D9-90AFFF65C4E4}"/>
            </a:ext>
          </a:extLst>
        </xdr:cNvPr>
        <xdr:cNvSpPr/>
      </xdr:nvSpPr>
      <xdr:spPr>
        <a:xfrm>
          <a:off x="1778000" y="98926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a:extLst>
            <a:ext uri="{FF2B5EF4-FFF2-40B4-BE49-F238E27FC236}">
              <a16:creationId xmlns:a16="http://schemas.microsoft.com/office/drawing/2014/main" id="{D996B975-6D1E-4E6C-BAFA-7E51B883B44A}"/>
            </a:ext>
          </a:extLst>
        </xdr:cNvPr>
        <xdr:cNvSpPr/>
      </xdr:nvSpPr>
      <xdr:spPr>
        <a:xfrm>
          <a:off x="984250" y="9871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84" name="テキスト ボックス 83">
          <a:extLst>
            <a:ext uri="{FF2B5EF4-FFF2-40B4-BE49-F238E27FC236}">
              <a16:creationId xmlns:a16="http://schemas.microsoft.com/office/drawing/2014/main" id="{52EF7FA1-B4C2-4933-939D-8FA89EE98906}"/>
            </a:ext>
          </a:extLst>
        </xdr:cNvPr>
        <xdr:cNvSpPr txBox="1"/>
      </xdr:nvSpPr>
      <xdr:spPr>
        <a:xfrm>
          <a:off x="40068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85" name="テキスト ボックス 84">
          <a:extLst>
            <a:ext uri="{FF2B5EF4-FFF2-40B4-BE49-F238E27FC236}">
              <a16:creationId xmlns:a16="http://schemas.microsoft.com/office/drawing/2014/main" id="{7171DABA-E2D0-4E95-8B18-8C13D2747282}"/>
            </a:ext>
          </a:extLst>
        </xdr:cNvPr>
        <xdr:cNvSpPr txBox="1"/>
      </xdr:nvSpPr>
      <xdr:spPr>
        <a:xfrm>
          <a:off x="32575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86" name="テキスト ボックス 85">
          <a:extLst>
            <a:ext uri="{FF2B5EF4-FFF2-40B4-BE49-F238E27FC236}">
              <a16:creationId xmlns:a16="http://schemas.microsoft.com/office/drawing/2014/main" id="{81A88E6D-67B2-4B2F-87D1-87DD49DF99F7}"/>
            </a:ext>
          </a:extLst>
        </xdr:cNvPr>
        <xdr:cNvSpPr txBox="1"/>
      </xdr:nvSpPr>
      <xdr:spPr>
        <a:xfrm>
          <a:off x="24511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87" name="テキスト ボックス 86">
          <a:extLst>
            <a:ext uri="{FF2B5EF4-FFF2-40B4-BE49-F238E27FC236}">
              <a16:creationId xmlns:a16="http://schemas.microsoft.com/office/drawing/2014/main" id="{228D000A-2118-4572-9B61-FC3B31B7E732}"/>
            </a:ext>
          </a:extLst>
        </xdr:cNvPr>
        <xdr:cNvSpPr txBox="1"/>
      </xdr:nvSpPr>
      <xdr:spPr>
        <a:xfrm>
          <a:off x="16573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88" name="テキスト ボックス 87">
          <a:extLst>
            <a:ext uri="{FF2B5EF4-FFF2-40B4-BE49-F238E27FC236}">
              <a16:creationId xmlns:a16="http://schemas.microsoft.com/office/drawing/2014/main" id="{E08F09D9-A70B-4A77-BA4B-83F63EBE1407}"/>
            </a:ext>
          </a:extLst>
        </xdr:cNvPr>
        <xdr:cNvSpPr txBox="1"/>
      </xdr:nvSpPr>
      <xdr:spPr>
        <a:xfrm>
          <a:off x="8572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19</xdr:col>
      <xdr:colOff>127000</xdr:colOff>
      <xdr:row>62</xdr:row>
      <xdr:rowOff>53975</xdr:rowOff>
    </xdr:from>
    <xdr:to>
      <xdr:col>20</xdr:col>
      <xdr:colOff>38100</xdr:colOff>
      <xdr:row>62</xdr:row>
      <xdr:rowOff>155575</xdr:rowOff>
    </xdr:to>
    <xdr:sp macro="" textlink="">
      <xdr:nvSpPr>
        <xdr:cNvPr id="89" name="楕円 88">
          <a:extLst>
            <a:ext uri="{FF2B5EF4-FFF2-40B4-BE49-F238E27FC236}">
              <a16:creationId xmlns:a16="http://schemas.microsoft.com/office/drawing/2014/main" id="{9B8D6977-875A-4004-84BE-A9E05CEC1953}"/>
            </a:ext>
          </a:extLst>
        </xdr:cNvPr>
        <xdr:cNvSpPr/>
      </xdr:nvSpPr>
      <xdr:spPr>
        <a:xfrm>
          <a:off x="3384550" y="10296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29210</xdr:rowOff>
    </xdr:from>
    <xdr:to>
      <xdr:col>15</xdr:col>
      <xdr:colOff>101600</xdr:colOff>
      <xdr:row>62</xdr:row>
      <xdr:rowOff>130810</xdr:rowOff>
    </xdr:to>
    <xdr:sp macro="" textlink="">
      <xdr:nvSpPr>
        <xdr:cNvPr id="90" name="楕円 89">
          <a:extLst>
            <a:ext uri="{FF2B5EF4-FFF2-40B4-BE49-F238E27FC236}">
              <a16:creationId xmlns:a16="http://schemas.microsoft.com/office/drawing/2014/main" id="{5CF4427E-A1CD-4DC9-A118-0630E537EFDB}"/>
            </a:ext>
          </a:extLst>
        </xdr:cNvPr>
        <xdr:cNvSpPr/>
      </xdr:nvSpPr>
      <xdr:spPr>
        <a:xfrm>
          <a:off x="257175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104775</xdr:rowOff>
    </xdr:to>
    <xdr:cxnSp macro="">
      <xdr:nvCxnSpPr>
        <xdr:cNvPr id="91" name="直線コネクタ 90">
          <a:extLst>
            <a:ext uri="{FF2B5EF4-FFF2-40B4-BE49-F238E27FC236}">
              <a16:creationId xmlns:a16="http://schemas.microsoft.com/office/drawing/2014/main" id="{C6A523C3-176C-4BC3-AC7A-47D05B5212D0}"/>
            </a:ext>
          </a:extLst>
        </xdr:cNvPr>
        <xdr:cNvCxnSpPr/>
      </xdr:nvCxnSpPr>
      <xdr:spPr>
        <a:xfrm>
          <a:off x="2622550" y="10322560"/>
          <a:ext cx="8064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164465</xdr:rowOff>
    </xdr:from>
    <xdr:to>
      <xdr:col>10</xdr:col>
      <xdr:colOff>165100</xdr:colOff>
      <xdr:row>62</xdr:row>
      <xdr:rowOff>94615</xdr:rowOff>
    </xdr:to>
    <xdr:sp macro="" textlink="">
      <xdr:nvSpPr>
        <xdr:cNvPr id="92" name="楕円 91">
          <a:extLst>
            <a:ext uri="{FF2B5EF4-FFF2-40B4-BE49-F238E27FC236}">
              <a16:creationId xmlns:a16="http://schemas.microsoft.com/office/drawing/2014/main" id="{D3A4C715-3BA8-4DD2-87EE-DB877BB94339}"/>
            </a:ext>
          </a:extLst>
        </xdr:cNvPr>
        <xdr:cNvSpPr/>
      </xdr:nvSpPr>
      <xdr:spPr>
        <a:xfrm>
          <a:off x="1778000" y="10241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43815</xdr:rowOff>
    </xdr:from>
    <xdr:to>
      <xdr:col>15</xdr:col>
      <xdr:colOff>50800</xdr:colOff>
      <xdr:row>62</xdr:row>
      <xdr:rowOff>80010</xdr:rowOff>
    </xdr:to>
    <xdr:cxnSp macro="">
      <xdr:nvCxnSpPr>
        <xdr:cNvPr id="93" name="直線コネクタ 92">
          <a:extLst>
            <a:ext uri="{FF2B5EF4-FFF2-40B4-BE49-F238E27FC236}">
              <a16:creationId xmlns:a16="http://schemas.microsoft.com/office/drawing/2014/main" id="{6D9BB3AA-EC28-4742-BAFA-D92508A130B3}"/>
            </a:ext>
          </a:extLst>
        </xdr:cNvPr>
        <xdr:cNvCxnSpPr/>
      </xdr:nvCxnSpPr>
      <xdr:spPr>
        <a:xfrm>
          <a:off x="1828800" y="10286365"/>
          <a:ext cx="7937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139700</xdr:rowOff>
    </xdr:from>
    <xdr:to>
      <xdr:col>6</xdr:col>
      <xdr:colOff>38100</xdr:colOff>
      <xdr:row>62</xdr:row>
      <xdr:rowOff>69850</xdr:rowOff>
    </xdr:to>
    <xdr:sp macro="" textlink="">
      <xdr:nvSpPr>
        <xdr:cNvPr id="94" name="楕円 93">
          <a:extLst>
            <a:ext uri="{FF2B5EF4-FFF2-40B4-BE49-F238E27FC236}">
              <a16:creationId xmlns:a16="http://schemas.microsoft.com/office/drawing/2014/main" id="{5DDE2AD4-C2AB-40E3-9836-CCCF59BEADCF}"/>
            </a:ext>
          </a:extLst>
        </xdr:cNvPr>
        <xdr:cNvSpPr/>
      </xdr:nvSpPr>
      <xdr:spPr>
        <a:xfrm>
          <a:off x="984250" y="10217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19050</xdr:rowOff>
    </xdr:from>
    <xdr:to>
      <xdr:col>10</xdr:col>
      <xdr:colOff>114300</xdr:colOff>
      <xdr:row>62</xdr:row>
      <xdr:rowOff>43815</xdr:rowOff>
    </xdr:to>
    <xdr:cxnSp macro="">
      <xdr:nvCxnSpPr>
        <xdr:cNvPr id="95" name="直線コネクタ 94">
          <a:extLst>
            <a:ext uri="{FF2B5EF4-FFF2-40B4-BE49-F238E27FC236}">
              <a16:creationId xmlns:a16="http://schemas.microsoft.com/office/drawing/2014/main" id="{51035B3B-7AE6-42CA-87E3-862E8097FD4B}"/>
            </a:ext>
          </a:extLst>
        </xdr:cNvPr>
        <xdr:cNvCxnSpPr/>
      </xdr:nvCxnSpPr>
      <xdr:spPr>
        <a:xfrm>
          <a:off x="1028700" y="10261600"/>
          <a:ext cx="8001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147320</xdr:rowOff>
    </xdr:from>
    <xdr:ext cx="405130" cy="259080"/>
    <xdr:sp macro="" textlink="">
      <xdr:nvSpPr>
        <xdr:cNvPr id="96" name="n_1aveValue【体育館・プール】&#10;有形固定資産減価償却率">
          <a:extLst>
            <a:ext uri="{FF2B5EF4-FFF2-40B4-BE49-F238E27FC236}">
              <a16:creationId xmlns:a16="http://schemas.microsoft.com/office/drawing/2014/main" id="{C8E28EA3-8A17-4345-B0B0-A3FA5FBDC635}"/>
            </a:ext>
          </a:extLst>
        </xdr:cNvPr>
        <xdr:cNvSpPr txBox="1"/>
      </xdr:nvSpPr>
      <xdr:spPr>
        <a:xfrm>
          <a:off x="3239135" y="972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111125</xdr:rowOff>
    </xdr:from>
    <xdr:ext cx="401955" cy="255905"/>
    <xdr:sp macro="" textlink="">
      <xdr:nvSpPr>
        <xdr:cNvPr id="97" name="n_2aveValue【体育館・プール】&#10;有形固定資産減価償却率">
          <a:extLst>
            <a:ext uri="{FF2B5EF4-FFF2-40B4-BE49-F238E27FC236}">
              <a16:creationId xmlns:a16="http://schemas.microsoft.com/office/drawing/2014/main" id="{02F849CC-8684-456E-901D-3C15FDBED7DF}"/>
            </a:ext>
          </a:extLst>
        </xdr:cNvPr>
        <xdr:cNvSpPr txBox="1"/>
      </xdr:nvSpPr>
      <xdr:spPr>
        <a:xfrm>
          <a:off x="2439035" y="96932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92075</xdr:rowOff>
    </xdr:from>
    <xdr:ext cx="401955" cy="259080"/>
    <xdr:sp macro="" textlink="">
      <xdr:nvSpPr>
        <xdr:cNvPr id="98" name="n_3aveValue【体育館・プール】&#10;有形固定資産減価償却率">
          <a:extLst>
            <a:ext uri="{FF2B5EF4-FFF2-40B4-BE49-F238E27FC236}">
              <a16:creationId xmlns:a16="http://schemas.microsoft.com/office/drawing/2014/main" id="{971B4292-D1FA-42A9-BBE1-53ED2AFD4D9C}"/>
            </a:ext>
          </a:extLst>
        </xdr:cNvPr>
        <xdr:cNvSpPr txBox="1"/>
      </xdr:nvSpPr>
      <xdr:spPr>
        <a:xfrm>
          <a:off x="1645285" y="96742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71120</xdr:rowOff>
    </xdr:from>
    <xdr:ext cx="401955" cy="259080"/>
    <xdr:sp macro="" textlink="">
      <xdr:nvSpPr>
        <xdr:cNvPr id="99" name="n_4aveValue【体育館・プール】&#10;有形固定資産減価償却率">
          <a:extLst>
            <a:ext uri="{FF2B5EF4-FFF2-40B4-BE49-F238E27FC236}">
              <a16:creationId xmlns:a16="http://schemas.microsoft.com/office/drawing/2014/main" id="{8390CECC-FF30-4B34-87DE-D0BE766636FB}"/>
            </a:ext>
          </a:extLst>
        </xdr:cNvPr>
        <xdr:cNvSpPr txBox="1"/>
      </xdr:nvSpPr>
      <xdr:spPr>
        <a:xfrm>
          <a:off x="851535" y="96532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146685</xdr:rowOff>
    </xdr:from>
    <xdr:ext cx="405130" cy="255905"/>
    <xdr:sp macro="" textlink="">
      <xdr:nvSpPr>
        <xdr:cNvPr id="100" name="n_1mainValue【体育館・プール】&#10;有形固定資産減価償却率">
          <a:extLst>
            <a:ext uri="{FF2B5EF4-FFF2-40B4-BE49-F238E27FC236}">
              <a16:creationId xmlns:a16="http://schemas.microsoft.com/office/drawing/2014/main" id="{B43EDB62-7DA7-4ECA-84BD-608ADA1DF83E}"/>
            </a:ext>
          </a:extLst>
        </xdr:cNvPr>
        <xdr:cNvSpPr txBox="1"/>
      </xdr:nvSpPr>
      <xdr:spPr>
        <a:xfrm>
          <a:off x="3239135" y="103892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121920</xdr:rowOff>
    </xdr:from>
    <xdr:ext cx="401955" cy="255905"/>
    <xdr:sp macro="" textlink="">
      <xdr:nvSpPr>
        <xdr:cNvPr id="101" name="n_2mainValue【体育館・プール】&#10;有形固定資産減価償却率">
          <a:extLst>
            <a:ext uri="{FF2B5EF4-FFF2-40B4-BE49-F238E27FC236}">
              <a16:creationId xmlns:a16="http://schemas.microsoft.com/office/drawing/2014/main" id="{B5A6ABA3-E455-4F03-BE7C-DCC6E990A469}"/>
            </a:ext>
          </a:extLst>
        </xdr:cNvPr>
        <xdr:cNvSpPr txBox="1"/>
      </xdr:nvSpPr>
      <xdr:spPr>
        <a:xfrm>
          <a:off x="2439035" y="103644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86360</xdr:rowOff>
    </xdr:from>
    <xdr:ext cx="401955" cy="255905"/>
    <xdr:sp macro="" textlink="">
      <xdr:nvSpPr>
        <xdr:cNvPr id="102" name="n_3mainValue【体育館・プール】&#10;有形固定資産減価償却率">
          <a:extLst>
            <a:ext uri="{FF2B5EF4-FFF2-40B4-BE49-F238E27FC236}">
              <a16:creationId xmlns:a16="http://schemas.microsoft.com/office/drawing/2014/main" id="{14483315-0E0F-4891-948B-AA9ADDF95D62}"/>
            </a:ext>
          </a:extLst>
        </xdr:cNvPr>
        <xdr:cNvSpPr txBox="1"/>
      </xdr:nvSpPr>
      <xdr:spPr>
        <a:xfrm>
          <a:off x="1645285" y="103289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60960</xdr:rowOff>
    </xdr:from>
    <xdr:ext cx="401955" cy="259080"/>
    <xdr:sp macro="" textlink="">
      <xdr:nvSpPr>
        <xdr:cNvPr id="103" name="n_4mainValue【体育館・プール】&#10;有形固定資産減価償却率">
          <a:extLst>
            <a:ext uri="{FF2B5EF4-FFF2-40B4-BE49-F238E27FC236}">
              <a16:creationId xmlns:a16="http://schemas.microsoft.com/office/drawing/2014/main" id="{785DEEB9-7167-438F-BBC0-7E349F7F49ED}"/>
            </a:ext>
          </a:extLst>
        </xdr:cNvPr>
        <xdr:cNvSpPr txBox="1"/>
      </xdr:nvSpPr>
      <xdr:spPr>
        <a:xfrm>
          <a:off x="851535" y="103035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1CF8E853-1266-4F9C-8EF5-D222BAE190F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C4970CF7-54B4-4053-B54A-B64C3286A393}"/>
            </a:ext>
          </a:extLst>
        </xdr:cNvPr>
        <xdr:cNvSpPr/>
      </xdr:nvSpPr>
      <xdr:spPr>
        <a:xfrm>
          <a:off x="60642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830A51B3-0D62-4D51-9DB3-54D339E29BAC}"/>
            </a:ext>
          </a:extLst>
        </xdr:cNvPr>
        <xdr:cNvSpPr/>
      </xdr:nvSpPr>
      <xdr:spPr>
        <a:xfrm>
          <a:off x="60642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6AEDD3BE-E047-427D-96BD-FDBF0EF9DCA1}"/>
            </a:ext>
          </a:extLst>
        </xdr:cNvPr>
        <xdr:cNvSpPr/>
      </xdr:nvSpPr>
      <xdr:spPr>
        <a:xfrm>
          <a:off x="69850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9E61F973-9BD7-4D64-98DE-E103E89D933B}"/>
            </a:ext>
          </a:extLst>
        </xdr:cNvPr>
        <xdr:cNvSpPr/>
      </xdr:nvSpPr>
      <xdr:spPr>
        <a:xfrm>
          <a:off x="69850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5891C206-C8FB-44AD-BE86-0B2DA38880E1}"/>
            </a:ext>
          </a:extLst>
        </xdr:cNvPr>
        <xdr:cNvSpPr/>
      </xdr:nvSpPr>
      <xdr:spPr>
        <a:xfrm>
          <a:off x="8013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CE7C8715-E780-4937-ABDB-EDE4C60D3988}"/>
            </a:ext>
          </a:extLst>
        </xdr:cNvPr>
        <xdr:cNvSpPr/>
      </xdr:nvSpPr>
      <xdr:spPr>
        <a:xfrm>
          <a:off x="8013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F8EA583E-5219-481C-8021-412BDA6BE8EA}"/>
            </a:ext>
          </a:extLst>
        </xdr:cNvPr>
        <xdr:cNvSpPr/>
      </xdr:nvSpPr>
      <xdr:spPr>
        <a:xfrm>
          <a:off x="595630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112" name="テキスト ボックス 111">
          <a:extLst>
            <a:ext uri="{FF2B5EF4-FFF2-40B4-BE49-F238E27FC236}">
              <a16:creationId xmlns:a16="http://schemas.microsoft.com/office/drawing/2014/main" id="{C9B0E277-994C-4199-B871-A7AEA6A60725}"/>
            </a:ext>
          </a:extLst>
        </xdr:cNvPr>
        <xdr:cNvSpPr txBox="1"/>
      </xdr:nvSpPr>
      <xdr:spPr>
        <a:xfrm>
          <a:off x="5918200" y="862965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81A49069-7FD6-4EC2-AAB0-DA86272D2D98}"/>
            </a:ext>
          </a:extLst>
        </xdr:cNvPr>
        <xdr:cNvCxnSpPr/>
      </xdr:nvCxnSpPr>
      <xdr:spPr>
        <a:xfrm>
          <a:off x="5956300" y="11017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id="{C572173A-DACF-4497-B670-99F1624455E5}"/>
            </a:ext>
          </a:extLst>
        </xdr:cNvPr>
        <xdr:cNvCxnSpPr/>
      </xdr:nvCxnSpPr>
      <xdr:spPr>
        <a:xfrm>
          <a:off x="5956300" y="1057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4185" cy="255905"/>
    <xdr:sp macro="" textlink="">
      <xdr:nvSpPr>
        <xdr:cNvPr id="115" name="テキスト ボックス 114">
          <a:extLst>
            <a:ext uri="{FF2B5EF4-FFF2-40B4-BE49-F238E27FC236}">
              <a16:creationId xmlns:a16="http://schemas.microsoft.com/office/drawing/2014/main" id="{8924DB60-7270-43A2-8045-3E28E2D2C762}"/>
            </a:ext>
          </a:extLst>
        </xdr:cNvPr>
        <xdr:cNvSpPr txBox="1"/>
      </xdr:nvSpPr>
      <xdr:spPr>
        <a:xfrm>
          <a:off x="5527040" y="104368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id="{720BA940-F098-452C-90A5-9CD97B64DDD2}"/>
            </a:ext>
          </a:extLst>
        </xdr:cNvPr>
        <xdr:cNvCxnSpPr/>
      </xdr:nvCxnSpPr>
      <xdr:spPr>
        <a:xfrm>
          <a:off x="5956300" y="1013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4185" cy="255905"/>
    <xdr:sp macro="" textlink="">
      <xdr:nvSpPr>
        <xdr:cNvPr id="117" name="テキスト ボックス 116">
          <a:extLst>
            <a:ext uri="{FF2B5EF4-FFF2-40B4-BE49-F238E27FC236}">
              <a16:creationId xmlns:a16="http://schemas.microsoft.com/office/drawing/2014/main" id="{5D4B1F06-F52C-4E2C-A13D-76EE83A6C5C5}"/>
            </a:ext>
          </a:extLst>
        </xdr:cNvPr>
        <xdr:cNvSpPr txBox="1"/>
      </xdr:nvSpPr>
      <xdr:spPr>
        <a:xfrm>
          <a:off x="5527040" y="999871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id="{C1A0F9E1-55E5-4EA6-9B6D-471C6C819E01}"/>
            </a:ext>
          </a:extLst>
        </xdr:cNvPr>
        <xdr:cNvCxnSpPr/>
      </xdr:nvCxnSpPr>
      <xdr:spPr>
        <a:xfrm>
          <a:off x="5956300" y="96964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4185" cy="255905"/>
    <xdr:sp macro="" textlink="">
      <xdr:nvSpPr>
        <xdr:cNvPr id="119" name="テキスト ボックス 118">
          <a:extLst>
            <a:ext uri="{FF2B5EF4-FFF2-40B4-BE49-F238E27FC236}">
              <a16:creationId xmlns:a16="http://schemas.microsoft.com/office/drawing/2014/main" id="{0011AC53-1B7F-44D6-B27F-69FF90B98998}"/>
            </a:ext>
          </a:extLst>
        </xdr:cNvPr>
        <xdr:cNvSpPr txBox="1"/>
      </xdr:nvSpPr>
      <xdr:spPr>
        <a:xfrm>
          <a:off x="5527040" y="956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id="{F33C706C-8191-4B2F-997A-3DB03BCF9317}"/>
            </a:ext>
          </a:extLst>
        </xdr:cNvPr>
        <xdr:cNvCxnSpPr/>
      </xdr:nvCxnSpPr>
      <xdr:spPr>
        <a:xfrm>
          <a:off x="5956300" y="9251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4185" cy="255905"/>
    <xdr:sp macro="" textlink="">
      <xdr:nvSpPr>
        <xdr:cNvPr id="121" name="テキスト ボックス 120">
          <a:extLst>
            <a:ext uri="{FF2B5EF4-FFF2-40B4-BE49-F238E27FC236}">
              <a16:creationId xmlns:a16="http://schemas.microsoft.com/office/drawing/2014/main" id="{88D862E6-D4CD-4759-ACA6-B8A25B730A66}"/>
            </a:ext>
          </a:extLst>
        </xdr:cNvPr>
        <xdr:cNvSpPr txBox="1"/>
      </xdr:nvSpPr>
      <xdr:spPr>
        <a:xfrm>
          <a:off x="5527040" y="91160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DE3F6DD3-D687-4EC1-BCC1-B38545C9C8E8}"/>
            </a:ext>
          </a:extLst>
        </xdr:cNvPr>
        <xdr:cNvCxnSpPr/>
      </xdr:nvCxnSpPr>
      <xdr:spPr>
        <a:xfrm>
          <a:off x="5956300" y="881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185" cy="255905"/>
    <xdr:sp macro="" textlink="">
      <xdr:nvSpPr>
        <xdr:cNvPr id="123" name="テキスト ボックス 122">
          <a:extLst>
            <a:ext uri="{FF2B5EF4-FFF2-40B4-BE49-F238E27FC236}">
              <a16:creationId xmlns:a16="http://schemas.microsoft.com/office/drawing/2014/main" id="{F9624B15-18E7-405B-A01E-3F333613FB5E}"/>
            </a:ext>
          </a:extLst>
        </xdr:cNvPr>
        <xdr:cNvSpPr txBox="1"/>
      </xdr:nvSpPr>
      <xdr:spPr>
        <a:xfrm>
          <a:off x="5527040" y="867791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42DD1330-3575-4AAA-9A93-AB5399AE31FD}"/>
            </a:ext>
          </a:extLst>
        </xdr:cNvPr>
        <xdr:cNvSpPr/>
      </xdr:nvSpPr>
      <xdr:spPr>
        <a:xfrm>
          <a:off x="595630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104775</xdr:rowOff>
    </xdr:from>
    <xdr:to>
      <xdr:col>54</xdr:col>
      <xdr:colOff>189865</xdr:colOff>
      <xdr:row>63</xdr:row>
      <xdr:rowOff>105410</xdr:rowOff>
    </xdr:to>
    <xdr:cxnSp macro="">
      <xdr:nvCxnSpPr>
        <xdr:cNvPr id="125" name="直線コネクタ 124">
          <a:extLst>
            <a:ext uri="{FF2B5EF4-FFF2-40B4-BE49-F238E27FC236}">
              <a16:creationId xmlns:a16="http://schemas.microsoft.com/office/drawing/2014/main" id="{E3A3E2B6-1143-4655-A9D1-91CE8C6E995F}"/>
            </a:ext>
          </a:extLst>
        </xdr:cNvPr>
        <xdr:cNvCxnSpPr/>
      </xdr:nvCxnSpPr>
      <xdr:spPr>
        <a:xfrm flipV="1">
          <a:off x="9429115" y="9191625"/>
          <a:ext cx="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109220</xdr:rowOff>
    </xdr:from>
    <xdr:ext cx="469900" cy="255905"/>
    <xdr:sp macro="" textlink="">
      <xdr:nvSpPr>
        <xdr:cNvPr id="126" name="【体育館・プール】&#10;一人当たり面積最小値テキスト">
          <a:extLst>
            <a:ext uri="{FF2B5EF4-FFF2-40B4-BE49-F238E27FC236}">
              <a16:creationId xmlns:a16="http://schemas.microsoft.com/office/drawing/2014/main" id="{5C36AE09-6C9E-448A-AC34-24D8389F5E10}"/>
            </a:ext>
          </a:extLst>
        </xdr:cNvPr>
        <xdr:cNvSpPr txBox="1"/>
      </xdr:nvSpPr>
      <xdr:spPr>
        <a:xfrm>
          <a:off x="9467850" y="105168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105410</xdr:rowOff>
    </xdr:from>
    <xdr:to>
      <xdr:col>55</xdr:col>
      <xdr:colOff>88900</xdr:colOff>
      <xdr:row>63</xdr:row>
      <xdr:rowOff>105410</xdr:rowOff>
    </xdr:to>
    <xdr:cxnSp macro="">
      <xdr:nvCxnSpPr>
        <xdr:cNvPr id="127" name="直線コネクタ 126">
          <a:extLst>
            <a:ext uri="{FF2B5EF4-FFF2-40B4-BE49-F238E27FC236}">
              <a16:creationId xmlns:a16="http://schemas.microsoft.com/office/drawing/2014/main" id="{902A341F-AD51-4503-B466-3585337A6D65}"/>
            </a:ext>
          </a:extLst>
        </xdr:cNvPr>
        <xdr:cNvCxnSpPr/>
      </xdr:nvCxnSpPr>
      <xdr:spPr>
        <a:xfrm>
          <a:off x="9359900" y="10513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52070</xdr:rowOff>
    </xdr:from>
    <xdr:ext cx="469900" cy="255905"/>
    <xdr:sp macro="" textlink="">
      <xdr:nvSpPr>
        <xdr:cNvPr id="128" name="【体育館・プール】&#10;一人当たり面積最大値テキスト">
          <a:extLst>
            <a:ext uri="{FF2B5EF4-FFF2-40B4-BE49-F238E27FC236}">
              <a16:creationId xmlns:a16="http://schemas.microsoft.com/office/drawing/2014/main" id="{49BBDDE4-F179-4887-AD30-050213FEFD9A}"/>
            </a:ext>
          </a:extLst>
        </xdr:cNvPr>
        <xdr:cNvSpPr txBox="1"/>
      </xdr:nvSpPr>
      <xdr:spPr>
        <a:xfrm>
          <a:off x="9467850" y="89738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1.573</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104775</xdr:rowOff>
    </xdr:from>
    <xdr:to>
      <xdr:col>55</xdr:col>
      <xdr:colOff>88900</xdr:colOff>
      <xdr:row>55</xdr:row>
      <xdr:rowOff>104775</xdr:rowOff>
    </xdr:to>
    <xdr:cxnSp macro="">
      <xdr:nvCxnSpPr>
        <xdr:cNvPr id="129" name="直線コネクタ 128">
          <a:extLst>
            <a:ext uri="{FF2B5EF4-FFF2-40B4-BE49-F238E27FC236}">
              <a16:creationId xmlns:a16="http://schemas.microsoft.com/office/drawing/2014/main" id="{267D63B3-490A-4281-8B3A-C762A884822D}"/>
            </a:ext>
          </a:extLst>
        </xdr:cNvPr>
        <xdr:cNvCxnSpPr/>
      </xdr:nvCxnSpPr>
      <xdr:spPr>
        <a:xfrm>
          <a:off x="9359900" y="9191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67945</xdr:rowOff>
    </xdr:from>
    <xdr:ext cx="469900" cy="258445"/>
    <xdr:sp macro="" textlink="">
      <xdr:nvSpPr>
        <xdr:cNvPr id="130" name="【体育館・プール】&#10;一人当たり面積平均値テキスト">
          <a:extLst>
            <a:ext uri="{FF2B5EF4-FFF2-40B4-BE49-F238E27FC236}">
              <a16:creationId xmlns:a16="http://schemas.microsoft.com/office/drawing/2014/main" id="{52D64E2D-EC67-473E-8873-2B2E00D2289A}"/>
            </a:ext>
          </a:extLst>
        </xdr:cNvPr>
        <xdr:cNvSpPr txBox="1"/>
      </xdr:nvSpPr>
      <xdr:spPr>
        <a:xfrm>
          <a:off x="9467850" y="101453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89535</xdr:rowOff>
    </xdr:from>
    <xdr:to>
      <xdr:col>55</xdr:col>
      <xdr:colOff>50800</xdr:colOff>
      <xdr:row>62</xdr:row>
      <xdr:rowOff>19685</xdr:rowOff>
    </xdr:to>
    <xdr:sp macro="" textlink="">
      <xdr:nvSpPr>
        <xdr:cNvPr id="131" name="フローチャート: 判断 130">
          <a:extLst>
            <a:ext uri="{FF2B5EF4-FFF2-40B4-BE49-F238E27FC236}">
              <a16:creationId xmlns:a16="http://schemas.microsoft.com/office/drawing/2014/main" id="{3CE59D9A-CDA0-4748-8C5E-E6C4D4C9AF83}"/>
            </a:ext>
          </a:extLst>
        </xdr:cNvPr>
        <xdr:cNvSpPr/>
      </xdr:nvSpPr>
      <xdr:spPr>
        <a:xfrm>
          <a:off x="9398000" y="10166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67310</xdr:rowOff>
    </xdr:from>
    <xdr:to>
      <xdr:col>50</xdr:col>
      <xdr:colOff>165100</xdr:colOff>
      <xdr:row>61</xdr:row>
      <xdr:rowOff>168910</xdr:rowOff>
    </xdr:to>
    <xdr:sp macro="" textlink="">
      <xdr:nvSpPr>
        <xdr:cNvPr id="132" name="フローチャート: 判断 131">
          <a:extLst>
            <a:ext uri="{FF2B5EF4-FFF2-40B4-BE49-F238E27FC236}">
              <a16:creationId xmlns:a16="http://schemas.microsoft.com/office/drawing/2014/main" id="{FF200B7E-6B2D-41A3-86B4-CAD13DEA406B}"/>
            </a:ext>
          </a:extLst>
        </xdr:cNvPr>
        <xdr:cNvSpPr/>
      </xdr:nvSpPr>
      <xdr:spPr>
        <a:xfrm>
          <a:off x="8636000" y="10144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102235</xdr:rowOff>
    </xdr:from>
    <xdr:to>
      <xdr:col>46</xdr:col>
      <xdr:colOff>38100</xdr:colOff>
      <xdr:row>62</xdr:row>
      <xdr:rowOff>32385</xdr:rowOff>
    </xdr:to>
    <xdr:sp macro="" textlink="">
      <xdr:nvSpPr>
        <xdr:cNvPr id="133" name="フローチャート: 判断 132">
          <a:extLst>
            <a:ext uri="{FF2B5EF4-FFF2-40B4-BE49-F238E27FC236}">
              <a16:creationId xmlns:a16="http://schemas.microsoft.com/office/drawing/2014/main" id="{4AC9E749-45A3-494E-BFF8-127F7F30BA4C}"/>
            </a:ext>
          </a:extLst>
        </xdr:cNvPr>
        <xdr:cNvSpPr/>
      </xdr:nvSpPr>
      <xdr:spPr>
        <a:xfrm>
          <a:off x="7842250" y="101796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98425</xdr:rowOff>
    </xdr:from>
    <xdr:to>
      <xdr:col>41</xdr:col>
      <xdr:colOff>101600</xdr:colOff>
      <xdr:row>62</xdr:row>
      <xdr:rowOff>29210</xdr:rowOff>
    </xdr:to>
    <xdr:sp macro="" textlink="">
      <xdr:nvSpPr>
        <xdr:cNvPr id="134" name="フローチャート: 判断 133">
          <a:extLst>
            <a:ext uri="{FF2B5EF4-FFF2-40B4-BE49-F238E27FC236}">
              <a16:creationId xmlns:a16="http://schemas.microsoft.com/office/drawing/2014/main" id="{55B8E6A8-3FDE-47FB-A741-FCF0D5DEC15A}"/>
            </a:ext>
          </a:extLst>
        </xdr:cNvPr>
        <xdr:cNvSpPr/>
      </xdr:nvSpPr>
      <xdr:spPr>
        <a:xfrm>
          <a:off x="7029450" y="101758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98425</xdr:rowOff>
    </xdr:from>
    <xdr:to>
      <xdr:col>36</xdr:col>
      <xdr:colOff>165100</xdr:colOff>
      <xdr:row>62</xdr:row>
      <xdr:rowOff>29210</xdr:rowOff>
    </xdr:to>
    <xdr:sp macro="" textlink="">
      <xdr:nvSpPr>
        <xdr:cNvPr id="135" name="フローチャート: 判断 134">
          <a:extLst>
            <a:ext uri="{FF2B5EF4-FFF2-40B4-BE49-F238E27FC236}">
              <a16:creationId xmlns:a16="http://schemas.microsoft.com/office/drawing/2014/main" id="{D12B49FB-14CB-4577-811D-847B91213790}"/>
            </a:ext>
          </a:extLst>
        </xdr:cNvPr>
        <xdr:cNvSpPr/>
      </xdr:nvSpPr>
      <xdr:spPr>
        <a:xfrm>
          <a:off x="6235700" y="101758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136" name="テキスト ボックス 135">
          <a:extLst>
            <a:ext uri="{FF2B5EF4-FFF2-40B4-BE49-F238E27FC236}">
              <a16:creationId xmlns:a16="http://schemas.microsoft.com/office/drawing/2014/main" id="{B94A8153-D888-4065-87D9-EC2070F1747D}"/>
            </a:ext>
          </a:extLst>
        </xdr:cNvPr>
        <xdr:cNvSpPr txBox="1"/>
      </xdr:nvSpPr>
      <xdr:spPr>
        <a:xfrm>
          <a:off x="92583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137" name="テキスト ボックス 136">
          <a:extLst>
            <a:ext uri="{FF2B5EF4-FFF2-40B4-BE49-F238E27FC236}">
              <a16:creationId xmlns:a16="http://schemas.microsoft.com/office/drawing/2014/main" id="{084B9A15-16EA-419D-8E3E-F3D30636C389}"/>
            </a:ext>
          </a:extLst>
        </xdr:cNvPr>
        <xdr:cNvSpPr txBox="1"/>
      </xdr:nvSpPr>
      <xdr:spPr>
        <a:xfrm>
          <a:off x="85153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138" name="テキスト ボックス 137">
          <a:extLst>
            <a:ext uri="{FF2B5EF4-FFF2-40B4-BE49-F238E27FC236}">
              <a16:creationId xmlns:a16="http://schemas.microsoft.com/office/drawing/2014/main" id="{36BCA7DB-A66C-45C7-A7AB-DAA535D9177F}"/>
            </a:ext>
          </a:extLst>
        </xdr:cNvPr>
        <xdr:cNvSpPr txBox="1"/>
      </xdr:nvSpPr>
      <xdr:spPr>
        <a:xfrm>
          <a:off x="77152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139" name="テキスト ボックス 138">
          <a:extLst>
            <a:ext uri="{FF2B5EF4-FFF2-40B4-BE49-F238E27FC236}">
              <a16:creationId xmlns:a16="http://schemas.microsoft.com/office/drawing/2014/main" id="{2C03E902-0371-4BE1-966C-ACCF32265B53}"/>
            </a:ext>
          </a:extLst>
        </xdr:cNvPr>
        <xdr:cNvSpPr txBox="1"/>
      </xdr:nvSpPr>
      <xdr:spPr>
        <a:xfrm>
          <a:off x="69088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140" name="テキスト ボックス 139">
          <a:extLst>
            <a:ext uri="{FF2B5EF4-FFF2-40B4-BE49-F238E27FC236}">
              <a16:creationId xmlns:a16="http://schemas.microsoft.com/office/drawing/2014/main" id="{90079EF0-4F79-4767-A9D4-70C41AE0B1D9}"/>
            </a:ext>
          </a:extLst>
        </xdr:cNvPr>
        <xdr:cNvSpPr txBox="1"/>
      </xdr:nvSpPr>
      <xdr:spPr>
        <a:xfrm>
          <a:off x="61150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50</xdr:col>
      <xdr:colOff>63500</xdr:colOff>
      <xdr:row>62</xdr:row>
      <xdr:rowOff>46990</xdr:rowOff>
    </xdr:from>
    <xdr:to>
      <xdr:col>50</xdr:col>
      <xdr:colOff>165100</xdr:colOff>
      <xdr:row>62</xdr:row>
      <xdr:rowOff>148590</xdr:rowOff>
    </xdr:to>
    <xdr:sp macro="" textlink="">
      <xdr:nvSpPr>
        <xdr:cNvPr id="141" name="楕円 140">
          <a:extLst>
            <a:ext uri="{FF2B5EF4-FFF2-40B4-BE49-F238E27FC236}">
              <a16:creationId xmlns:a16="http://schemas.microsoft.com/office/drawing/2014/main" id="{2F41FF60-DA00-44DC-998A-B54567166D65}"/>
            </a:ext>
          </a:extLst>
        </xdr:cNvPr>
        <xdr:cNvSpPr/>
      </xdr:nvSpPr>
      <xdr:spPr>
        <a:xfrm>
          <a:off x="86360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52705</xdr:rowOff>
    </xdr:from>
    <xdr:to>
      <xdr:col>46</xdr:col>
      <xdr:colOff>38100</xdr:colOff>
      <xdr:row>62</xdr:row>
      <xdr:rowOff>154940</xdr:rowOff>
    </xdr:to>
    <xdr:sp macro="" textlink="">
      <xdr:nvSpPr>
        <xdr:cNvPr id="142" name="楕円 141">
          <a:extLst>
            <a:ext uri="{FF2B5EF4-FFF2-40B4-BE49-F238E27FC236}">
              <a16:creationId xmlns:a16="http://schemas.microsoft.com/office/drawing/2014/main" id="{4F241683-B9D3-4064-A833-1F9D5990BD41}"/>
            </a:ext>
          </a:extLst>
        </xdr:cNvPr>
        <xdr:cNvSpPr/>
      </xdr:nvSpPr>
      <xdr:spPr>
        <a:xfrm>
          <a:off x="7842250" y="102952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97790</xdr:rowOff>
    </xdr:from>
    <xdr:to>
      <xdr:col>50</xdr:col>
      <xdr:colOff>114300</xdr:colOff>
      <xdr:row>62</xdr:row>
      <xdr:rowOff>103505</xdr:rowOff>
    </xdr:to>
    <xdr:cxnSp macro="">
      <xdr:nvCxnSpPr>
        <xdr:cNvPr id="143" name="直線コネクタ 142">
          <a:extLst>
            <a:ext uri="{FF2B5EF4-FFF2-40B4-BE49-F238E27FC236}">
              <a16:creationId xmlns:a16="http://schemas.microsoft.com/office/drawing/2014/main" id="{E63A0F8A-D5BC-43E7-B782-6EC3D56E124D}"/>
            </a:ext>
          </a:extLst>
        </xdr:cNvPr>
        <xdr:cNvCxnSpPr/>
      </xdr:nvCxnSpPr>
      <xdr:spPr>
        <a:xfrm flipV="1">
          <a:off x="7886700" y="1034034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52070</xdr:rowOff>
    </xdr:from>
    <xdr:to>
      <xdr:col>41</xdr:col>
      <xdr:colOff>101600</xdr:colOff>
      <xdr:row>61</xdr:row>
      <xdr:rowOff>153035</xdr:rowOff>
    </xdr:to>
    <xdr:sp macro="" textlink="">
      <xdr:nvSpPr>
        <xdr:cNvPr id="144" name="楕円 143">
          <a:extLst>
            <a:ext uri="{FF2B5EF4-FFF2-40B4-BE49-F238E27FC236}">
              <a16:creationId xmlns:a16="http://schemas.microsoft.com/office/drawing/2014/main" id="{0A5E4EFC-E75D-4BC4-A6C6-3BA0FBA9B7ED}"/>
            </a:ext>
          </a:extLst>
        </xdr:cNvPr>
        <xdr:cNvSpPr/>
      </xdr:nvSpPr>
      <xdr:spPr>
        <a:xfrm>
          <a:off x="7029450" y="10129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102235</xdr:rowOff>
    </xdr:from>
    <xdr:to>
      <xdr:col>45</xdr:col>
      <xdr:colOff>177800</xdr:colOff>
      <xdr:row>62</xdr:row>
      <xdr:rowOff>103505</xdr:rowOff>
    </xdr:to>
    <xdr:cxnSp macro="">
      <xdr:nvCxnSpPr>
        <xdr:cNvPr id="145" name="直線コネクタ 144">
          <a:extLst>
            <a:ext uri="{FF2B5EF4-FFF2-40B4-BE49-F238E27FC236}">
              <a16:creationId xmlns:a16="http://schemas.microsoft.com/office/drawing/2014/main" id="{9828FBC0-4DF5-436D-AC7C-5EB576B2C54B}"/>
            </a:ext>
          </a:extLst>
        </xdr:cNvPr>
        <xdr:cNvCxnSpPr/>
      </xdr:nvCxnSpPr>
      <xdr:spPr>
        <a:xfrm>
          <a:off x="7080250" y="10179685"/>
          <a:ext cx="80645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63500</xdr:rowOff>
    </xdr:from>
    <xdr:to>
      <xdr:col>36</xdr:col>
      <xdr:colOff>165100</xdr:colOff>
      <xdr:row>62</xdr:row>
      <xdr:rowOff>165100</xdr:rowOff>
    </xdr:to>
    <xdr:sp macro="" textlink="">
      <xdr:nvSpPr>
        <xdr:cNvPr id="146" name="楕円 145">
          <a:extLst>
            <a:ext uri="{FF2B5EF4-FFF2-40B4-BE49-F238E27FC236}">
              <a16:creationId xmlns:a16="http://schemas.microsoft.com/office/drawing/2014/main" id="{7BD164A1-16DC-4712-91EA-72707689C573}"/>
            </a:ext>
          </a:extLst>
        </xdr:cNvPr>
        <xdr:cNvSpPr/>
      </xdr:nvSpPr>
      <xdr:spPr>
        <a:xfrm>
          <a:off x="62357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102235</xdr:rowOff>
    </xdr:from>
    <xdr:to>
      <xdr:col>41</xdr:col>
      <xdr:colOff>50800</xdr:colOff>
      <xdr:row>62</xdr:row>
      <xdr:rowOff>114300</xdr:rowOff>
    </xdr:to>
    <xdr:cxnSp macro="">
      <xdr:nvCxnSpPr>
        <xdr:cNvPr id="147" name="直線コネクタ 146">
          <a:extLst>
            <a:ext uri="{FF2B5EF4-FFF2-40B4-BE49-F238E27FC236}">
              <a16:creationId xmlns:a16="http://schemas.microsoft.com/office/drawing/2014/main" id="{1F0DAE6B-F78A-4D34-B331-0D80D2BF2E8D}"/>
            </a:ext>
          </a:extLst>
        </xdr:cNvPr>
        <xdr:cNvCxnSpPr/>
      </xdr:nvCxnSpPr>
      <xdr:spPr>
        <a:xfrm flipV="1">
          <a:off x="6286500" y="10179685"/>
          <a:ext cx="79375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14605</xdr:rowOff>
    </xdr:from>
    <xdr:ext cx="469900" cy="259080"/>
    <xdr:sp macro="" textlink="">
      <xdr:nvSpPr>
        <xdr:cNvPr id="148" name="n_1aveValue【体育館・プール】&#10;一人当たり面積">
          <a:extLst>
            <a:ext uri="{FF2B5EF4-FFF2-40B4-BE49-F238E27FC236}">
              <a16:creationId xmlns:a16="http://schemas.microsoft.com/office/drawing/2014/main" id="{43DC1E09-3FEA-4161-9FE9-E94B56CEF4B6}"/>
            </a:ext>
          </a:extLst>
        </xdr:cNvPr>
        <xdr:cNvSpPr txBox="1"/>
      </xdr:nvSpPr>
      <xdr:spPr>
        <a:xfrm>
          <a:off x="8458200" y="9926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48895</xdr:rowOff>
    </xdr:from>
    <xdr:ext cx="466725" cy="259080"/>
    <xdr:sp macro="" textlink="">
      <xdr:nvSpPr>
        <xdr:cNvPr id="149" name="n_2aveValue【体育館・プール】&#10;一人当たり面積">
          <a:extLst>
            <a:ext uri="{FF2B5EF4-FFF2-40B4-BE49-F238E27FC236}">
              <a16:creationId xmlns:a16="http://schemas.microsoft.com/office/drawing/2014/main" id="{2DFF08E2-CDC0-4237-926B-835A47BA8731}"/>
            </a:ext>
          </a:extLst>
        </xdr:cNvPr>
        <xdr:cNvSpPr txBox="1"/>
      </xdr:nvSpPr>
      <xdr:spPr>
        <a:xfrm>
          <a:off x="7677150" y="99612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19685</xdr:rowOff>
    </xdr:from>
    <xdr:ext cx="466725" cy="255905"/>
    <xdr:sp macro="" textlink="">
      <xdr:nvSpPr>
        <xdr:cNvPr id="150" name="n_3aveValue【体育館・プール】&#10;一人当たり面積">
          <a:extLst>
            <a:ext uri="{FF2B5EF4-FFF2-40B4-BE49-F238E27FC236}">
              <a16:creationId xmlns:a16="http://schemas.microsoft.com/office/drawing/2014/main" id="{5B2B3B7E-D9C5-48CC-9CFB-96AFFC9E3A56}"/>
            </a:ext>
          </a:extLst>
        </xdr:cNvPr>
        <xdr:cNvSpPr txBox="1"/>
      </xdr:nvSpPr>
      <xdr:spPr>
        <a:xfrm>
          <a:off x="6864350" y="102622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45085</xdr:rowOff>
    </xdr:from>
    <xdr:ext cx="466725" cy="258445"/>
    <xdr:sp macro="" textlink="">
      <xdr:nvSpPr>
        <xdr:cNvPr id="151" name="n_4aveValue【体育館・プール】&#10;一人当たり面積">
          <a:extLst>
            <a:ext uri="{FF2B5EF4-FFF2-40B4-BE49-F238E27FC236}">
              <a16:creationId xmlns:a16="http://schemas.microsoft.com/office/drawing/2014/main" id="{D623141A-405A-44DC-B78D-675D940886E2}"/>
            </a:ext>
          </a:extLst>
        </xdr:cNvPr>
        <xdr:cNvSpPr txBox="1"/>
      </xdr:nvSpPr>
      <xdr:spPr>
        <a:xfrm>
          <a:off x="6070600" y="99574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139700</xdr:rowOff>
    </xdr:from>
    <xdr:ext cx="469900" cy="259080"/>
    <xdr:sp macro="" textlink="">
      <xdr:nvSpPr>
        <xdr:cNvPr id="152" name="n_1mainValue【体育館・プール】&#10;一人当たり面積">
          <a:extLst>
            <a:ext uri="{FF2B5EF4-FFF2-40B4-BE49-F238E27FC236}">
              <a16:creationId xmlns:a16="http://schemas.microsoft.com/office/drawing/2014/main" id="{C933AAAD-A127-4B5D-B366-D2E55338FB3A}"/>
            </a:ext>
          </a:extLst>
        </xdr:cNvPr>
        <xdr:cNvSpPr txBox="1"/>
      </xdr:nvSpPr>
      <xdr:spPr>
        <a:xfrm>
          <a:off x="8458200" y="1038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145415</xdr:rowOff>
    </xdr:from>
    <xdr:ext cx="466725" cy="255905"/>
    <xdr:sp macro="" textlink="">
      <xdr:nvSpPr>
        <xdr:cNvPr id="153" name="n_2mainValue【体育館・プール】&#10;一人当たり面積">
          <a:extLst>
            <a:ext uri="{FF2B5EF4-FFF2-40B4-BE49-F238E27FC236}">
              <a16:creationId xmlns:a16="http://schemas.microsoft.com/office/drawing/2014/main" id="{6C3CB707-D3F6-49F8-8E24-1CC2D63044C4}"/>
            </a:ext>
          </a:extLst>
        </xdr:cNvPr>
        <xdr:cNvSpPr txBox="1"/>
      </xdr:nvSpPr>
      <xdr:spPr>
        <a:xfrm>
          <a:off x="7677150" y="103879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169545</xdr:rowOff>
    </xdr:from>
    <xdr:ext cx="466725" cy="255905"/>
    <xdr:sp macro="" textlink="">
      <xdr:nvSpPr>
        <xdr:cNvPr id="154" name="n_3mainValue【体育館・プール】&#10;一人当たり面積">
          <a:extLst>
            <a:ext uri="{FF2B5EF4-FFF2-40B4-BE49-F238E27FC236}">
              <a16:creationId xmlns:a16="http://schemas.microsoft.com/office/drawing/2014/main" id="{7D126402-875E-406C-8315-688D340E6B73}"/>
            </a:ext>
          </a:extLst>
        </xdr:cNvPr>
        <xdr:cNvSpPr txBox="1"/>
      </xdr:nvSpPr>
      <xdr:spPr>
        <a:xfrm>
          <a:off x="6864350" y="99104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62</xdr:row>
      <xdr:rowOff>156210</xdr:rowOff>
    </xdr:from>
    <xdr:ext cx="466725" cy="255905"/>
    <xdr:sp macro="" textlink="">
      <xdr:nvSpPr>
        <xdr:cNvPr id="155" name="n_4mainValue【体育館・プール】&#10;一人当たり面積">
          <a:extLst>
            <a:ext uri="{FF2B5EF4-FFF2-40B4-BE49-F238E27FC236}">
              <a16:creationId xmlns:a16="http://schemas.microsoft.com/office/drawing/2014/main" id="{C3443BD9-C075-4F31-B225-F4E1534096D6}"/>
            </a:ext>
          </a:extLst>
        </xdr:cNvPr>
        <xdr:cNvSpPr txBox="1"/>
      </xdr:nvSpPr>
      <xdr:spPr>
        <a:xfrm>
          <a:off x="6070600" y="103987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58098690-F055-451E-91AB-406FCA6B5ABF}"/>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09860FC9-3C98-4015-95B9-27416206DEA6}"/>
            </a:ext>
          </a:extLst>
        </xdr:cNvPr>
        <xdr:cNvSpPr/>
      </xdr:nvSpPr>
      <xdr:spPr>
        <a:xfrm>
          <a:off x="8128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BBD37EBC-45DF-4900-814B-9EAC46AE32A8}"/>
            </a:ext>
          </a:extLst>
        </xdr:cNvPr>
        <xdr:cNvSpPr/>
      </xdr:nvSpPr>
      <xdr:spPr>
        <a:xfrm>
          <a:off x="8128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6D95A28D-17DA-423B-926F-4B20B7B87BB4}"/>
            </a:ext>
          </a:extLst>
        </xdr:cNvPr>
        <xdr:cNvSpPr/>
      </xdr:nvSpPr>
      <xdr:spPr>
        <a:xfrm>
          <a:off x="17145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8654A2F9-7FF7-4A52-A97B-E63B6BBA4A61}"/>
            </a:ext>
          </a:extLst>
        </xdr:cNvPr>
        <xdr:cNvSpPr/>
      </xdr:nvSpPr>
      <xdr:spPr>
        <a:xfrm>
          <a:off x="17145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DAE1FD2F-B015-4820-98D4-D92853EF3BB1}"/>
            </a:ext>
          </a:extLst>
        </xdr:cNvPr>
        <xdr:cNvSpPr/>
      </xdr:nvSpPr>
      <xdr:spPr>
        <a:xfrm>
          <a:off x="2743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5CDDF0A3-1863-4A6B-AB84-8D98820598BE}"/>
            </a:ext>
          </a:extLst>
        </xdr:cNvPr>
        <xdr:cNvSpPr/>
      </xdr:nvSpPr>
      <xdr:spPr>
        <a:xfrm>
          <a:off x="2743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BC258764-BA0E-488D-8E19-970BF7850946}"/>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4" name="正方形/長方形 163">
          <a:extLst>
            <a:ext uri="{FF2B5EF4-FFF2-40B4-BE49-F238E27FC236}">
              <a16:creationId xmlns:a16="http://schemas.microsoft.com/office/drawing/2014/main" id="{0080168E-0337-4348-9AC7-A445F5E64AA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5" name="正方形/長方形 164">
          <a:extLst>
            <a:ext uri="{FF2B5EF4-FFF2-40B4-BE49-F238E27FC236}">
              <a16:creationId xmlns:a16="http://schemas.microsoft.com/office/drawing/2014/main" id="{14FBF2A9-A80D-4BA3-915C-18A08CDE56DC}"/>
            </a:ext>
          </a:extLst>
        </xdr:cNvPr>
        <xdr:cNvSpPr/>
      </xdr:nvSpPr>
      <xdr:spPr>
        <a:xfrm>
          <a:off x="60642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6" name="正方形/長方形 165">
          <a:extLst>
            <a:ext uri="{FF2B5EF4-FFF2-40B4-BE49-F238E27FC236}">
              <a16:creationId xmlns:a16="http://schemas.microsoft.com/office/drawing/2014/main" id="{008127EF-8A65-4E6D-9D5C-FFE4AEA631D9}"/>
            </a:ext>
          </a:extLst>
        </xdr:cNvPr>
        <xdr:cNvSpPr/>
      </xdr:nvSpPr>
      <xdr:spPr>
        <a:xfrm>
          <a:off x="60642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7" name="正方形/長方形 166">
          <a:extLst>
            <a:ext uri="{FF2B5EF4-FFF2-40B4-BE49-F238E27FC236}">
              <a16:creationId xmlns:a16="http://schemas.microsoft.com/office/drawing/2014/main" id="{4D35880E-D930-4127-A5C6-9A9624C8FFDB}"/>
            </a:ext>
          </a:extLst>
        </xdr:cNvPr>
        <xdr:cNvSpPr/>
      </xdr:nvSpPr>
      <xdr:spPr>
        <a:xfrm>
          <a:off x="69850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8" name="正方形/長方形 167">
          <a:extLst>
            <a:ext uri="{FF2B5EF4-FFF2-40B4-BE49-F238E27FC236}">
              <a16:creationId xmlns:a16="http://schemas.microsoft.com/office/drawing/2014/main" id="{380BF56E-F196-4266-85A3-E6CC6DB9BF05}"/>
            </a:ext>
          </a:extLst>
        </xdr:cNvPr>
        <xdr:cNvSpPr/>
      </xdr:nvSpPr>
      <xdr:spPr>
        <a:xfrm>
          <a:off x="69850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9" name="正方形/長方形 168">
          <a:extLst>
            <a:ext uri="{FF2B5EF4-FFF2-40B4-BE49-F238E27FC236}">
              <a16:creationId xmlns:a16="http://schemas.microsoft.com/office/drawing/2014/main" id="{436D1DAC-91A4-4E2F-99D2-564BAFAD6015}"/>
            </a:ext>
          </a:extLst>
        </xdr:cNvPr>
        <xdr:cNvSpPr/>
      </xdr:nvSpPr>
      <xdr:spPr>
        <a:xfrm>
          <a:off x="8013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0" name="正方形/長方形 169">
          <a:extLst>
            <a:ext uri="{FF2B5EF4-FFF2-40B4-BE49-F238E27FC236}">
              <a16:creationId xmlns:a16="http://schemas.microsoft.com/office/drawing/2014/main" id="{40E2B8F4-3545-4189-BB4D-C8FC26A045A1}"/>
            </a:ext>
          </a:extLst>
        </xdr:cNvPr>
        <xdr:cNvSpPr/>
      </xdr:nvSpPr>
      <xdr:spPr>
        <a:xfrm>
          <a:off x="8013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1" name="正方形/長方形 170">
          <a:extLst>
            <a:ext uri="{FF2B5EF4-FFF2-40B4-BE49-F238E27FC236}">
              <a16:creationId xmlns:a16="http://schemas.microsoft.com/office/drawing/2014/main" id="{1325253F-B29C-49E0-B6DE-E54201258C32}"/>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2" name="正方形/長方形 171">
          <a:extLst>
            <a:ext uri="{FF2B5EF4-FFF2-40B4-BE49-F238E27FC236}">
              <a16:creationId xmlns:a16="http://schemas.microsoft.com/office/drawing/2014/main" id="{2B928B3B-9A2C-4E3A-AA42-B2511FD24DE3}"/>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3" name="正方形/長方形 172">
          <a:extLst>
            <a:ext uri="{FF2B5EF4-FFF2-40B4-BE49-F238E27FC236}">
              <a16:creationId xmlns:a16="http://schemas.microsoft.com/office/drawing/2014/main" id="{DF7A872E-AE81-419C-B9C2-D5CE255790F8}"/>
            </a:ext>
          </a:extLst>
        </xdr:cNvPr>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4" name="正方形/長方形 173">
          <a:extLst>
            <a:ext uri="{FF2B5EF4-FFF2-40B4-BE49-F238E27FC236}">
              <a16:creationId xmlns:a16="http://schemas.microsoft.com/office/drawing/2014/main" id="{D414F770-EE24-4C2F-BB4E-ACFBC3907577}"/>
            </a:ext>
          </a:extLst>
        </xdr:cNvPr>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5" name="正方形/長方形 174">
          <a:extLst>
            <a:ext uri="{FF2B5EF4-FFF2-40B4-BE49-F238E27FC236}">
              <a16:creationId xmlns:a16="http://schemas.microsoft.com/office/drawing/2014/main" id="{B3A5560A-E43D-4044-A379-D64025F4A9DE}"/>
            </a:ext>
          </a:extLst>
        </xdr:cNvPr>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6" name="正方形/長方形 175">
          <a:extLst>
            <a:ext uri="{FF2B5EF4-FFF2-40B4-BE49-F238E27FC236}">
              <a16:creationId xmlns:a16="http://schemas.microsoft.com/office/drawing/2014/main" id="{63919B63-84F3-4224-93CD-E1C6565A45AD}"/>
            </a:ext>
          </a:extLst>
        </xdr:cNvPr>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7" name="正方形/長方形 176">
          <a:extLst>
            <a:ext uri="{FF2B5EF4-FFF2-40B4-BE49-F238E27FC236}">
              <a16:creationId xmlns:a16="http://schemas.microsoft.com/office/drawing/2014/main" id="{B335AA53-04CA-41C2-9627-7DCF24116D78}"/>
            </a:ext>
          </a:extLst>
        </xdr:cNvPr>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8" name="正方形/長方形 177">
          <a:extLst>
            <a:ext uri="{FF2B5EF4-FFF2-40B4-BE49-F238E27FC236}">
              <a16:creationId xmlns:a16="http://schemas.microsoft.com/office/drawing/2014/main" id="{05EA208C-1B99-4B60-B29E-1C231631C8B3}"/>
            </a:ext>
          </a:extLst>
        </xdr:cNvPr>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正方形/長方形 178">
          <a:extLst>
            <a:ext uri="{FF2B5EF4-FFF2-40B4-BE49-F238E27FC236}">
              <a16:creationId xmlns:a16="http://schemas.microsoft.com/office/drawing/2014/main" id="{329A5056-7819-452A-AD87-B78B8702EF0F}"/>
            </a:ext>
          </a:extLst>
        </xdr:cNvPr>
        <xdr:cNvSpPr/>
      </xdr:nvSpPr>
      <xdr:spPr>
        <a:xfrm>
          <a:off x="6858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275" cy="225425"/>
    <xdr:sp macro="" textlink="">
      <xdr:nvSpPr>
        <xdr:cNvPr id="180" name="テキスト ボックス 179">
          <a:extLst>
            <a:ext uri="{FF2B5EF4-FFF2-40B4-BE49-F238E27FC236}">
              <a16:creationId xmlns:a16="http://schemas.microsoft.com/office/drawing/2014/main" id="{7EB4915C-7061-440F-9100-699F55C0D89C}"/>
            </a:ext>
          </a:extLst>
        </xdr:cNvPr>
        <xdr:cNvSpPr txBox="1"/>
      </xdr:nvSpPr>
      <xdr:spPr>
        <a:xfrm>
          <a:off x="666750" y="16002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1" name="直線コネクタ 180">
          <a:extLst>
            <a:ext uri="{FF2B5EF4-FFF2-40B4-BE49-F238E27FC236}">
              <a16:creationId xmlns:a16="http://schemas.microsoft.com/office/drawing/2014/main" id="{3102DAC0-3AE0-48FC-A22A-973053361CED}"/>
            </a:ext>
          </a:extLst>
        </xdr:cNvPr>
        <xdr:cNvCxnSpPr/>
      </xdr:nvCxnSpPr>
      <xdr:spPr>
        <a:xfrm>
          <a:off x="6858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185" cy="259080"/>
    <xdr:sp macro="" textlink="">
      <xdr:nvSpPr>
        <xdr:cNvPr id="182" name="テキスト ボックス 181">
          <a:extLst>
            <a:ext uri="{FF2B5EF4-FFF2-40B4-BE49-F238E27FC236}">
              <a16:creationId xmlns:a16="http://schemas.microsoft.com/office/drawing/2014/main" id="{D07367AC-76DA-45F5-A2A4-EC106D3F0648}"/>
            </a:ext>
          </a:extLst>
        </xdr:cNvPr>
        <xdr:cNvSpPr txBox="1"/>
      </xdr:nvSpPr>
      <xdr:spPr>
        <a:xfrm>
          <a:off x="275590" y="18336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3" name="直線コネクタ 182">
          <a:extLst>
            <a:ext uri="{FF2B5EF4-FFF2-40B4-BE49-F238E27FC236}">
              <a16:creationId xmlns:a16="http://schemas.microsoft.com/office/drawing/2014/main" id="{42BE4D37-7725-4199-AB1F-4E9544233AC4}"/>
            </a:ext>
          </a:extLst>
        </xdr:cNvPr>
        <xdr:cNvCxnSpPr/>
      </xdr:nvCxnSpPr>
      <xdr:spPr>
        <a:xfrm>
          <a:off x="685800" y="180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185" cy="259080"/>
    <xdr:sp macro="" textlink="">
      <xdr:nvSpPr>
        <xdr:cNvPr id="184" name="テキスト ボックス 183">
          <a:extLst>
            <a:ext uri="{FF2B5EF4-FFF2-40B4-BE49-F238E27FC236}">
              <a16:creationId xmlns:a16="http://schemas.microsoft.com/office/drawing/2014/main" id="{0152766C-D6C8-4DD0-9CC2-1F0A9D39F1E5}"/>
            </a:ext>
          </a:extLst>
        </xdr:cNvPr>
        <xdr:cNvSpPr txBox="1"/>
      </xdr:nvSpPr>
      <xdr:spPr>
        <a:xfrm>
          <a:off x="275590" y="17955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5" name="直線コネクタ 184">
          <a:extLst>
            <a:ext uri="{FF2B5EF4-FFF2-40B4-BE49-F238E27FC236}">
              <a16:creationId xmlns:a16="http://schemas.microsoft.com/office/drawing/2014/main" id="{60540AA9-75BE-4E46-B3A2-B0A9604F37A2}"/>
            </a:ext>
          </a:extLst>
        </xdr:cNvPr>
        <xdr:cNvCxnSpPr/>
      </xdr:nvCxnSpPr>
      <xdr:spPr>
        <a:xfrm>
          <a:off x="685800" y="1771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5905"/>
    <xdr:sp macro="" textlink="">
      <xdr:nvSpPr>
        <xdr:cNvPr id="186" name="テキスト ボックス 185">
          <a:extLst>
            <a:ext uri="{FF2B5EF4-FFF2-40B4-BE49-F238E27FC236}">
              <a16:creationId xmlns:a16="http://schemas.microsoft.com/office/drawing/2014/main" id="{96DB8432-7CBE-409E-BCA8-49EC6F3EB96B}"/>
            </a:ext>
          </a:extLst>
        </xdr:cNvPr>
        <xdr:cNvSpPr txBox="1"/>
      </xdr:nvSpPr>
      <xdr:spPr>
        <a:xfrm>
          <a:off x="339725" y="175742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7" name="直線コネクタ 186">
          <a:extLst>
            <a:ext uri="{FF2B5EF4-FFF2-40B4-BE49-F238E27FC236}">
              <a16:creationId xmlns:a16="http://schemas.microsoft.com/office/drawing/2014/main" id="{DA5CBD53-1CC9-404B-8962-E263F97183CA}"/>
            </a:ext>
          </a:extLst>
        </xdr:cNvPr>
        <xdr:cNvCxnSpPr/>
      </xdr:nvCxnSpPr>
      <xdr:spPr>
        <a:xfrm>
          <a:off x="6858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188" name="テキスト ボックス 187">
          <a:extLst>
            <a:ext uri="{FF2B5EF4-FFF2-40B4-BE49-F238E27FC236}">
              <a16:creationId xmlns:a16="http://schemas.microsoft.com/office/drawing/2014/main" id="{BFE0433F-199B-4142-B50A-4C69518D28F7}"/>
            </a:ext>
          </a:extLst>
        </xdr:cNvPr>
        <xdr:cNvSpPr txBox="1"/>
      </xdr:nvSpPr>
      <xdr:spPr>
        <a:xfrm>
          <a:off x="339725"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89" name="直線コネクタ 188">
          <a:extLst>
            <a:ext uri="{FF2B5EF4-FFF2-40B4-BE49-F238E27FC236}">
              <a16:creationId xmlns:a16="http://schemas.microsoft.com/office/drawing/2014/main" id="{EBA49A13-018E-46DC-9E9B-6E2D79C112C5}"/>
            </a:ext>
          </a:extLst>
        </xdr:cNvPr>
        <xdr:cNvCxnSpPr/>
      </xdr:nvCxnSpPr>
      <xdr:spPr>
        <a:xfrm>
          <a:off x="685800" y="1695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190" name="テキスト ボックス 189">
          <a:extLst>
            <a:ext uri="{FF2B5EF4-FFF2-40B4-BE49-F238E27FC236}">
              <a16:creationId xmlns:a16="http://schemas.microsoft.com/office/drawing/2014/main" id="{F1F67B23-54D9-4D56-9483-8FA0B9D20BAD}"/>
            </a:ext>
          </a:extLst>
        </xdr:cNvPr>
        <xdr:cNvSpPr txBox="1"/>
      </xdr:nvSpPr>
      <xdr:spPr>
        <a:xfrm>
          <a:off x="339725"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1" name="直線コネクタ 190">
          <a:extLst>
            <a:ext uri="{FF2B5EF4-FFF2-40B4-BE49-F238E27FC236}">
              <a16:creationId xmlns:a16="http://schemas.microsoft.com/office/drawing/2014/main" id="{C6B20E72-0C95-4E74-BEFD-DC0AB30E3AC5}"/>
            </a:ext>
          </a:extLst>
        </xdr:cNvPr>
        <xdr:cNvCxnSpPr/>
      </xdr:nvCxnSpPr>
      <xdr:spPr>
        <a:xfrm>
          <a:off x="685800" y="1657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5905"/>
    <xdr:sp macro="" textlink="">
      <xdr:nvSpPr>
        <xdr:cNvPr id="192" name="テキスト ボックス 191">
          <a:extLst>
            <a:ext uri="{FF2B5EF4-FFF2-40B4-BE49-F238E27FC236}">
              <a16:creationId xmlns:a16="http://schemas.microsoft.com/office/drawing/2014/main" id="{9AC5FE4B-2805-42E1-BE7F-2D15CABC9427}"/>
            </a:ext>
          </a:extLst>
        </xdr:cNvPr>
        <xdr:cNvSpPr txBox="1"/>
      </xdr:nvSpPr>
      <xdr:spPr>
        <a:xfrm>
          <a:off x="339725" y="164312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3" name="直線コネクタ 192">
          <a:extLst>
            <a:ext uri="{FF2B5EF4-FFF2-40B4-BE49-F238E27FC236}">
              <a16:creationId xmlns:a16="http://schemas.microsoft.com/office/drawing/2014/main" id="{50868876-A477-484C-8ECD-A9D0F8181416}"/>
            </a:ext>
          </a:extLst>
        </xdr:cNvPr>
        <xdr:cNvCxnSpPr/>
      </xdr:nvCxnSpPr>
      <xdr:spPr>
        <a:xfrm>
          <a:off x="6858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5915" cy="259080"/>
    <xdr:sp macro="" textlink="">
      <xdr:nvSpPr>
        <xdr:cNvPr id="194" name="テキスト ボックス 193">
          <a:extLst>
            <a:ext uri="{FF2B5EF4-FFF2-40B4-BE49-F238E27FC236}">
              <a16:creationId xmlns:a16="http://schemas.microsoft.com/office/drawing/2014/main" id="{AE7ABB62-DC9E-4022-AC67-8D3BFE5BC4C3}"/>
            </a:ext>
          </a:extLst>
        </xdr:cNvPr>
        <xdr:cNvSpPr txBox="1"/>
      </xdr:nvSpPr>
      <xdr:spPr>
        <a:xfrm>
          <a:off x="384810" y="160502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5" name="【市民会館】&#10;有形固定資産減価償却率グラフ枠">
          <a:extLst>
            <a:ext uri="{FF2B5EF4-FFF2-40B4-BE49-F238E27FC236}">
              <a16:creationId xmlns:a16="http://schemas.microsoft.com/office/drawing/2014/main" id="{1D0ECD37-E0AA-45D5-9A30-A3EB5D1E3CC8}"/>
            </a:ext>
          </a:extLst>
        </xdr:cNvPr>
        <xdr:cNvSpPr/>
      </xdr:nvSpPr>
      <xdr:spPr>
        <a:xfrm>
          <a:off x="6858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196" name="直線コネクタ 195">
          <a:extLst>
            <a:ext uri="{FF2B5EF4-FFF2-40B4-BE49-F238E27FC236}">
              <a16:creationId xmlns:a16="http://schemas.microsoft.com/office/drawing/2014/main" id="{67076C08-CD8D-4A70-A31E-1A3FB32A593E}"/>
            </a:ext>
          </a:extLst>
        </xdr:cNvPr>
        <xdr:cNvCxnSpPr/>
      </xdr:nvCxnSpPr>
      <xdr:spPr>
        <a:xfrm flipV="1">
          <a:off x="4177665" y="1655445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137160</xdr:rowOff>
    </xdr:from>
    <xdr:ext cx="405130" cy="259080"/>
    <xdr:sp macro="" textlink="">
      <xdr:nvSpPr>
        <xdr:cNvPr id="197" name="【市民会館】&#10;有形固定資産減価償却率最小値テキスト">
          <a:extLst>
            <a:ext uri="{FF2B5EF4-FFF2-40B4-BE49-F238E27FC236}">
              <a16:creationId xmlns:a16="http://schemas.microsoft.com/office/drawing/2014/main" id="{0333DE0B-A05F-4D64-A48E-8AF82B871629}"/>
            </a:ext>
          </a:extLst>
        </xdr:cNvPr>
        <xdr:cNvSpPr txBox="1"/>
      </xdr:nvSpPr>
      <xdr:spPr>
        <a:xfrm>
          <a:off x="4216400" y="18082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198" name="直線コネクタ 197">
          <a:extLst>
            <a:ext uri="{FF2B5EF4-FFF2-40B4-BE49-F238E27FC236}">
              <a16:creationId xmlns:a16="http://schemas.microsoft.com/office/drawing/2014/main" id="{ED949A16-5895-47FE-8780-81F4F33A3371}"/>
            </a:ext>
          </a:extLst>
        </xdr:cNvPr>
        <xdr:cNvCxnSpPr/>
      </xdr:nvCxnSpPr>
      <xdr:spPr>
        <a:xfrm>
          <a:off x="4108450" y="18078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99060</xdr:rowOff>
    </xdr:from>
    <xdr:ext cx="405130" cy="255905"/>
    <xdr:sp macro="" textlink="">
      <xdr:nvSpPr>
        <xdr:cNvPr id="199" name="【市民会館】&#10;有形固定資産減価償却率最大値テキスト">
          <a:extLst>
            <a:ext uri="{FF2B5EF4-FFF2-40B4-BE49-F238E27FC236}">
              <a16:creationId xmlns:a16="http://schemas.microsoft.com/office/drawing/2014/main" id="{1F00864F-29A6-4FEF-B78E-D66636DCACD0}"/>
            </a:ext>
          </a:extLst>
        </xdr:cNvPr>
        <xdr:cNvSpPr txBox="1"/>
      </xdr:nvSpPr>
      <xdr:spPr>
        <a:xfrm>
          <a:off x="4216400" y="163296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200" name="直線コネクタ 199">
          <a:extLst>
            <a:ext uri="{FF2B5EF4-FFF2-40B4-BE49-F238E27FC236}">
              <a16:creationId xmlns:a16="http://schemas.microsoft.com/office/drawing/2014/main" id="{606BD9D1-9438-4BF4-8569-32E780E4A70B}"/>
            </a:ext>
          </a:extLst>
        </xdr:cNvPr>
        <xdr:cNvCxnSpPr/>
      </xdr:nvCxnSpPr>
      <xdr:spPr>
        <a:xfrm>
          <a:off x="4108450" y="16554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89535</xdr:rowOff>
    </xdr:from>
    <xdr:ext cx="405130" cy="255905"/>
    <xdr:sp macro="" textlink="">
      <xdr:nvSpPr>
        <xdr:cNvPr id="201" name="【市民会館】&#10;有形固定資産減価償却率平均値テキスト">
          <a:extLst>
            <a:ext uri="{FF2B5EF4-FFF2-40B4-BE49-F238E27FC236}">
              <a16:creationId xmlns:a16="http://schemas.microsoft.com/office/drawing/2014/main" id="{A7E69924-004D-4494-95EC-BC424D57508B}"/>
            </a:ext>
          </a:extLst>
        </xdr:cNvPr>
        <xdr:cNvSpPr txBox="1"/>
      </xdr:nvSpPr>
      <xdr:spPr>
        <a:xfrm>
          <a:off x="4216400" y="1717738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02" name="フローチャート: 判断 201">
          <a:extLst>
            <a:ext uri="{FF2B5EF4-FFF2-40B4-BE49-F238E27FC236}">
              <a16:creationId xmlns:a16="http://schemas.microsoft.com/office/drawing/2014/main" id="{8DA0F41F-A7CE-4599-BA34-DD2143962686}"/>
            </a:ext>
          </a:extLst>
        </xdr:cNvPr>
        <xdr:cNvSpPr/>
      </xdr:nvSpPr>
      <xdr:spPr>
        <a:xfrm>
          <a:off x="4127500" y="1719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154940</xdr:rowOff>
    </xdr:from>
    <xdr:to>
      <xdr:col>20</xdr:col>
      <xdr:colOff>38100</xdr:colOff>
      <xdr:row>104</xdr:row>
      <xdr:rowOff>85090</xdr:rowOff>
    </xdr:to>
    <xdr:sp macro="" textlink="">
      <xdr:nvSpPr>
        <xdr:cNvPr id="203" name="フローチャート: 判断 202">
          <a:extLst>
            <a:ext uri="{FF2B5EF4-FFF2-40B4-BE49-F238E27FC236}">
              <a16:creationId xmlns:a16="http://schemas.microsoft.com/office/drawing/2014/main" id="{2368C427-0287-4A59-BC8A-809824BC82D0}"/>
            </a:ext>
          </a:extLst>
        </xdr:cNvPr>
        <xdr:cNvSpPr/>
      </xdr:nvSpPr>
      <xdr:spPr>
        <a:xfrm>
          <a:off x="3384550" y="1724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97790</xdr:rowOff>
    </xdr:from>
    <xdr:to>
      <xdr:col>15</xdr:col>
      <xdr:colOff>101600</xdr:colOff>
      <xdr:row>104</xdr:row>
      <xdr:rowOff>27940</xdr:rowOff>
    </xdr:to>
    <xdr:sp macro="" textlink="">
      <xdr:nvSpPr>
        <xdr:cNvPr id="204" name="フローチャート: 判断 203">
          <a:extLst>
            <a:ext uri="{FF2B5EF4-FFF2-40B4-BE49-F238E27FC236}">
              <a16:creationId xmlns:a16="http://schemas.microsoft.com/office/drawing/2014/main" id="{B29C0FBD-15D3-4E0F-B2B2-ECE2C40FDE46}"/>
            </a:ext>
          </a:extLst>
        </xdr:cNvPr>
        <xdr:cNvSpPr/>
      </xdr:nvSpPr>
      <xdr:spPr>
        <a:xfrm>
          <a:off x="2571750" y="1718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205" name="フローチャート: 判断 204">
          <a:extLst>
            <a:ext uri="{FF2B5EF4-FFF2-40B4-BE49-F238E27FC236}">
              <a16:creationId xmlns:a16="http://schemas.microsoft.com/office/drawing/2014/main" id="{2B2C83F4-3FAD-4BE0-A049-775C08A96945}"/>
            </a:ext>
          </a:extLst>
        </xdr:cNvPr>
        <xdr:cNvSpPr/>
      </xdr:nvSpPr>
      <xdr:spPr>
        <a:xfrm>
          <a:off x="1778000" y="1712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206" name="フローチャート: 判断 205">
          <a:extLst>
            <a:ext uri="{FF2B5EF4-FFF2-40B4-BE49-F238E27FC236}">
              <a16:creationId xmlns:a16="http://schemas.microsoft.com/office/drawing/2014/main" id="{46C4E7AA-3AB2-4404-A851-EF88F493AB59}"/>
            </a:ext>
          </a:extLst>
        </xdr:cNvPr>
        <xdr:cNvSpPr/>
      </xdr:nvSpPr>
      <xdr:spPr>
        <a:xfrm>
          <a:off x="984250" y="17073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207" name="テキスト ボックス 206">
          <a:extLst>
            <a:ext uri="{FF2B5EF4-FFF2-40B4-BE49-F238E27FC236}">
              <a16:creationId xmlns:a16="http://schemas.microsoft.com/office/drawing/2014/main" id="{8911E2BA-139A-4F0C-9F61-B19360904F1A}"/>
            </a:ext>
          </a:extLst>
        </xdr:cNvPr>
        <xdr:cNvSpPr txBox="1"/>
      </xdr:nvSpPr>
      <xdr:spPr>
        <a:xfrm>
          <a:off x="40068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208" name="テキスト ボックス 207">
          <a:extLst>
            <a:ext uri="{FF2B5EF4-FFF2-40B4-BE49-F238E27FC236}">
              <a16:creationId xmlns:a16="http://schemas.microsoft.com/office/drawing/2014/main" id="{B5FF597B-1D5D-44E0-A031-2D4128430BA1}"/>
            </a:ext>
          </a:extLst>
        </xdr:cNvPr>
        <xdr:cNvSpPr txBox="1"/>
      </xdr:nvSpPr>
      <xdr:spPr>
        <a:xfrm>
          <a:off x="3257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209" name="テキスト ボックス 208">
          <a:extLst>
            <a:ext uri="{FF2B5EF4-FFF2-40B4-BE49-F238E27FC236}">
              <a16:creationId xmlns:a16="http://schemas.microsoft.com/office/drawing/2014/main" id="{B2CEBCE7-415E-434B-B1B6-2B653AFB1BBF}"/>
            </a:ext>
          </a:extLst>
        </xdr:cNvPr>
        <xdr:cNvSpPr txBox="1"/>
      </xdr:nvSpPr>
      <xdr:spPr>
        <a:xfrm>
          <a:off x="24511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210" name="テキスト ボックス 209">
          <a:extLst>
            <a:ext uri="{FF2B5EF4-FFF2-40B4-BE49-F238E27FC236}">
              <a16:creationId xmlns:a16="http://schemas.microsoft.com/office/drawing/2014/main" id="{BCCE3FEE-8BCF-40A0-8A50-DD4808906888}"/>
            </a:ext>
          </a:extLst>
        </xdr:cNvPr>
        <xdr:cNvSpPr txBox="1"/>
      </xdr:nvSpPr>
      <xdr:spPr>
        <a:xfrm>
          <a:off x="16573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211" name="テキスト ボックス 210">
          <a:extLst>
            <a:ext uri="{FF2B5EF4-FFF2-40B4-BE49-F238E27FC236}">
              <a16:creationId xmlns:a16="http://schemas.microsoft.com/office/drawing/2014/main" id="{823C4EA7-F7E2-4D0B-A1E2-719698A4E04B}"/>
            </a:ext>
          </a:extLst>
        </xdr:cNvPr>
        <xdr:cNvSpPr txBox="1"/>
      </xdr:nvSpPr>
      <xdr:spPr>
        <a:xfrm>
          <a:off x="857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19</xdr:col>
      <xdr:colOff>127000</xdr:colOff>
      <xdr:row>106</xdr:row>
      <xdr:rowOff>137795</xdr:rowOff>
    </xdr:from>
    <xdr:to>
      <xdr:col>20</xdr:col>
      <xdr:colOff>38100</xdr:colOff>
      <xdr:row>107</xdr:row>
      <xdr:rowOff>67945</xdr:rowOff>
    </xdr:to>
    <xdr:sp macro="" textlink="">
      <xdr:nvSpPr>
        <xdr:cNvPr id="212" name="楕円 211">
          <a:extLst>
            <a:ext uri="{FF2B5EF4-FFF2-40B4-BE49-F238E27FC236}">
              <a16:creationId xmlns:a16="http://schemas.microsoft.com/office/drawing/2014/main" id="{D8D83165-0D10-4931-B9FC-C1D40D91DDD8}"/>
            </a:ext>
          </a:extLst>
        </xdr:cNvPr>
        <xdr:cNvSpPr/>
      </xdr:nvSpPr>
      <xdr:spPr>
        <a:xfrm>
          <a:off x="3384550" y="17739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213" name="楕円 212">
          <a:extLst>
            <a:ext uri="{FF2B5EF4-FFF2-40B4-BE49-F238E27FC236}">
              <a16:creationId xmlns:a16="http://schemas.microsoft.com/office/drawing/2014/main" id="{DE011335-E233-4E6A-8436-128B3B52D7F6}"/>
            </a:ext>
          </a:extLst>
        </xdr:cNvPr>
        <xdr:cNvSpPr/>
      </xdr:nvSpPr>
      <xdr:spPr>
        <a:xfrm>
          <a:off x="257175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152400</xdr:rowOff>
    </xdr:from>
    <xdr:to>
      <xdr:col>19</xdr:col>
      <xdr:colOff>177800</xdr:colOff>
      <xdr:row>107</xdr:row>
      <xdr:rowOff>17780</xdr:rowOff>
    </xdr:to>
    <xdr:cxnSp macro="">
      <xdr:nvCxnSpPr>
        <xdr:cNvPr id="214" name="直線コネクタ 213">
          <a:extLst>
            <a:ext uri="{FF2B5EF4-FFF2-40B4-BE49-F238E27FC236}">
              <a16:creationId xmlns:a16="http://schemas.microsoft.com/office/drawing/2014/main" id="{ACA36AFA-FF9A-4C23-A706-63632D3ACCD1}"/>
            </a:ext>
          </a:extLst>
        </xdr:cNvPr>
        <xdr:cNvCxnSpPr/>
      </xdr:nvCxnSpPr>
      <xdr:spPr>
        <a:xfrm>
          <a:off x="2622550" y="17754600"/>
          <a:ext cx="8064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158750</xdr:rowOff>
    </xdr:from>
    <xdr:to>
      <xdr:col>10</xdr:col>
      <xdr:colOff>165100</xdr:colOff>
      <xdr:row>106</xdr:row>
      <xdr:rowOff>88900</xdr:rowOff>
    </xdr:to>
    <xdr:sp macro="" textlink="">
      <xdr:nvSpPr>
        <xdr:cNvPr id="215" name="楕円 214">
          <a:extLst>
            <a:ext uri="{FF2B5EF4-FFF2-40B4-BE49-F238E27FC236}">
              <a16:creationId xmlns:a16="http://schemas.microsoft.com/office/drawing/2014/main" id="{64D1CEE4-A1CF-4792-8D60-A5586B0C55BC}"/>
            </a:ext>
          </a:extLst>
        </xdr:cNvPr>
        <xdr:cNvSpPr/>
      </xdr:nvSpPr>
      <xdr:spPr>
        <a:xfrm>
          <a:off x="17780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38100</xdr:rowOff>
    </xdr:from>
    <xdr:to>
      <xdr:col>15</xdr:col>
      <xdr:colOff>50800</xdr:colOff>
      <xdr:row>106</xdr:row>
      <xdr:rowOff>152400</xdr:rowOff>
    </xdr:to>
    <xdr:cxnSp macro="">
      <xdr:nvCxnSpPr>
        <xdr:cNvPr id="216" name="直線コネクタ 215">
          <a:extLst>
            <a:ext uri="{FF2B5EF4-FFF2-40B4-BE49-F238E27FC236}">
              <a16:creationId xmlns:a16="http://schemas.microsoft.com/office/drawing/2014/main" id="{1300FB47-D2D5-4933-9F2E-DF6BBA671637}"/>
            </a:ext>
          </a:extLst>
        </xdr:cNvPr>
        <xdr:cNvCxnSpPr/>
      </xdr:nvCxnSpPr>
      <xdr:spPr>
        <a:xfrm>
          <a:off x="1828800" y="17640300"/>
          <a:ext cx="7937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12065</xdr:rowOff>
    </xdr:from>
    <xdr:to>
      <xdr:col>6</xdr:col>
      <xdr:colOff>38100</xdr:colOff>
      <xdr:row>104</xdr:row>
      <xdr:rowOff>113665</xdr:rowOff>
    </xdr:to>
    <xdr:sp macro="" textlink="">
      <xdr:nvSpPr>
        <xdr:cNvPr id="217" name="楕円 216">
          <a:extLst>
            <a:ext uri="{FF2B5EF4-FFF2-40B4-BE49-F238E27FC236}">
              <a16:creationId xmlns:a16="http://schemas.microsoft.com/office/drawing/2014/main" id="{4F3EDF36-FCDB-41F3-BD44-90EC2F548C71}"/>
            </a:ext>
          </a:extLst>
        </xdr:cNvPr>
        <xdr:cNvSpPr/>
      </xdr:nvSpPr>
      <xdr:spPr>
        <a:xfrm>
          <a:off x="984250" y="172713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63500</xdr:rowOff>
    </xdr:from>
    <xdr:to>
      <xdr:col>10</xdr:col>
      <xdr:colOff>114300</xdr:colOff>
      <xdr:row>106</xdr:row>
      <xdr:rowOff>38100</xdr:rowOff>
    </xdr:to>
    <xdr:cxnSp macro="">
      <xdr:nvCxnSpPr>
        <xdr:cNvPr id="218" name="直線コネクタ 217">
          <a:extLst>
            <a:ext uri="{FF2B5EF4-FFF2-40B4-BE49-F238E27FC236}">
              <a16:creationId xmlns:a16="http://schemas.microsoft.com/office/drawing/2014/main" id="{C2323FA4-0151-4725-87F0-6867FC850B90}"/>
            </a:ext>
          </a:extLst>
        </xdr:cNvPr>
        <xdr:cNvCxnSpPr/>
      </xdr:nvCxnSpPr>
      <xdr:spPr>
        <a:xfrm>
          <a:off x="1028700" y="17322800"/>
          <a:ext cx="8001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101600</xdr:rowOff>
    </xdr:from>
    <xdr:ext cx="405130" cy="259080"/>
    <xdr:sp macro="" textlink="">
      <xdr:nvSpPr>
        <xdr:cNvPr id="219" name="n_1aveValue【市民会館】&#10;有形固定資産減価償却率">
          <a:extLst>
            <a:ext uri="{FF2B5EF4-FFF2-40B4-BE49-F238E27FC236}">
              <a16:creationId xmlns:a16="http://schemas.microsoft.com/office/drawing/2014/main" id="{BC0C768D-FB2E-41BA-BEDA-1BE658755DAA}"/>
            </a:ext>
          </a:extLst>
        </xdr:cNvPr>
        <xdr:cNvSpPr txBox="1"/>
      </xdr:nvSpPr>
      <xdr:spPr>
        <a:xfrm>
          <a:off x="3239135" y="17018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44450</xdr:rowOff>
    </xdr:from>
    <xdr:ext cx="401955" cy="259080"/>
    <xdr:sp macro="" textlink="">
      <xdr:nvSpPr>
        <xdr:cNvPr id="220" name="n_2aveValue【市民会館】&#10;有形固定資産減価償却率">
          <a:extLst>
            <a:ext uri="{FF2B5EF4-FFF2-40B4-BE49-F238E27FC236}">
              <a16:creationId xmlns:a16="http://schemas.microsoft.com/office/drawing/2014/main" id="{307A7D5F-9D8C-4599-A6C8-36D3753E1643}"/>
            </a:ext>
          </a:extLst>
        </xdr:cNvPr>
        <xdr:cNvSpPr txBox="1"/>
      </xdr:nvSpPr>
      <xdr:spPr>
        <a:xfrm>
          <a:off x="2439035" y="169608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153035</xdr:rowOff>
    </xdr:from>
    <xdr:ext cx="401955" cy="259080"/>
    <xdr:sp macro="" textlink="">
      <xdr:nvSpPr>
        <xdr:cNvPr id="221" name="n_3aveValue【市民会館】&#10;有形固定資産減価償却率">
          <a:extLst>
            <a:ext uri="{FF2B5EF4-FFF2-40B4-BE49-F238E27FC236}">
              <a16:creationId xmlns:a16="http://schemas.microsoft.com/office/drawing/2014/main" id="{0917C09F-FCA1-4DDF-B374-500B99C51530}"/>
            </a:ext>
          </a:extLst>
        </xdr:cNvPr>
        <xdr:cNvSpPr txBox="1"/>
      </xdr:nvSpPr>
      <xdr:spPr>
        <a:xfrm>
          <a:off x="1645285" y="168979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103505</xdr:rowOff>
    </xdr:from>
    <xdr:ext cx="401955" cy="259080"/>
    <xdr:sp macro="" textlink="">
      <xdr:nvSpPr>
        <xdr:cNvPr id="222" name="n_4aveValue【市民会館】&#10;有形固定資産減価償却率">
          <a:extLst>
            <a:ext uri="{FF2B5EF4-FFF2-40B4-BE49-F238E27FC236}">
              <a16:creationId xmlns:a16="http://schemas.microsoft.com/office/drawing/2014/main" id="{D8454952-207A-4599-B84D-2AD111B95DFA}"/>
            </a:ext>
          </a:extLst>
        </xdr:cNvPr>
        <xdr:cNvSpPr txBox="1"/>
      </xdr:nvSpPr>
      <xdr:spPr>
        <a:xfrm>
          <a:off x="851535" y="168484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59055</xdr:rowOff>
    </xdr:from>
    <xdr:ext cx="405130" cy="259080"/>
    <xdr:sp macro="" textlink="">
      <xdr:nvSpPr>
        <xdr:cNvPr id="223" name="n_1mainValue【市民会館】&#10;有形固定資産減価償却率">
          <a:extLst>
            <a:ext uri="{FF2B5EF4-FFF2-40B4-BE49-F238E27FC236}">
              <a16:creationId xmlns:a16="http://schemas.microsoft.com/office/drawing/2014/main" id="{06ACDBAF-7A9C-41DD-A518-D3F878D0B9F1}"/>
            </a:ext>
          </a:extLst>
        </xdr:cNvPr>
        <xdr:cNvSpPr txBox="1"/>
      </xdr:nvSpPr>
      <xdr:spPr>
        <a:xfrm>
          <a:off x="3239135" y="17832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22860</xdr:rowOff>
    </xdr:from>
    <xdr:ext cx="401955" cy="259080"/>
    <xdr:sp macro="" textlink="">
      <xdr:nvSpPr>
        <xdr:cNvPr id="224" name="n_2mainValue【市民会館】&#10;有形固定資産減価償却率">
          <a:extLst>
            <a:ext uri="{FF2B5EF4-FFF2-40B4-BE49-F238E27FC236}">
              <a16:creationId xmlns:a16="http://schemas.microsoft.com/office/drawing/2014/main" id="{1387574F-F667-4ACE-8FF8-9556C531567C}"/>
            </a:ext>
          </a:extLst>
        </xdr:cNvPr>
        <xdr:cNvSpPr txBox="1"/>
      </xdr:nvSpPr>
      <xdr:spPr>
        <a:xfrm>
          <a:off x="2439035" y="177965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106</xdr:row>
      <xdr:rowOff>80010</xdr:rowOff>
    </xdr:from>
    <xdr:ext cx="401955" cy="259080"/>
    <xdr:sp macro="" textlink="">
      <xdr:nvSpPr>
        <xdr:cNvPr id="225" name="n_3mainValue【市民会館】&#10;有形固定資産減価償却率">
          <a:extLst>
            <a:ext uri="{FF2B5EF4-FFF2-40B4-BE49-F238E27FC236}">
              <a16:creationId xmlns:a16="http://schemas.microsoft.com/office/drawing/2014/main" id="{FDE245EA-A708-447F-B2EF-053B44A3C4EB}"/>
            </a:ext>
          </a:extLst>
        </xdr:cNvPr>
        <xdr:cNvSpPr txBox="1"/>
      </xdr:nvSpPr>
      <xdr:spPr>
        <a:xfrm>
          <a:off x="1645285" y="176822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104775</xdr:rowOff>
    </xdr:from>
    <xdr:ext cx="401955" cy="259080"/>
    <xdr:sp macro="" textlink="">
      <xdr:nvSpPr>
        <xdr:cNvPr id="226" name="n_4mainValue【市民会館】&#10;有形固定資産減価償却率">
          <a:extLst>
            <a:ext uri="{FF2B5EF4-FFF2-40B4-BE49-F238E27FC236}">
              <a16:creationId xmlns:a16="http://schemas.microsoft.com/office/drawing/2014/main" id="{D0E2CB7A-2F69-4CCE-AC57-74459D059512}"/>
            </a:ext>
          </a:extLst>
        </xdr:cNvPr>
        <xdr:cNvSpPr txBox="1"/>
      </xdr:nvSpPr>
      <xdr:spPr>
        <a:xfrm>
          <a:off x="851535" y="173640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7" name="正方形/長方形 226">
          <a:extLst>
            <a:ext uri="{FF2B5EF4-FFF2-40B4-BE49-F238E27FC236}">
              <a16:creationId xmlns:a16="http://schemas.microsoft.com/office/drawing/2014/main" id="{B653266C-BFE7-480E-8CAF-A5EC44F3028A}"/>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8" name="正方形/長方形 227">
          <a:extLst>
            <a:ext uri="{FF2B5EF4-FFF2-40B4-BE49-F238E27FC236}">
              <a16:creationId xmlns:a16="http://schemas.microsoft.com/office/drawing/2014/main" id="{5E60A670-F351-4405-AB88-FC27918DA02C}"/>
            </a:ext>
          </a:extLst>
        </xdr:cNvPr>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9" name="正方形/長方形 228">
          <a:extLst>
            <a:ext uri="{FF2B5EF4-FFF2-40B4-BE49-F238E27FC236}">
              <a16:creationId xmlns:a16="http://schemas.microsoft.com/office/drawing/2014/main" id="{0429E191-7413-4BA2-9CD8-FAEC5C13481B}"/>
            </a:ext>
          </a:extLst>
        </xdr:cNvPr>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0" name="正方形/長方形 229">
          <a:extLst>
            <a:ext uri="{FF2B5EF4-FFF2-40B4-BE49-F238E27FC236}">
              <a16:creationId xmlns:a16="http://schemas.microsoft.com/office/drawing/2014/main" id="{455E5521-1702-46DA-978B-ED85A2F0BAD3}"/>
            </a:ext>
          </a:extLst>
        </xdr:cNvPr>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1" name="正方形/長方形 230">
          <a:extLst>
            <a:ext uri="{FF2B5EF4-FFF2-40B4-BE49-F238E27FC236}">
              <a16:creationId xmlns:a16="http://schemas.microsoft.com/office/drawing/2014/main" id="{2FB24196-E9F9-466E-A134-8F0D12EEBE51}"/>
            </a:ext>
          </a:extLst>
        </xdr:cNvPr>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2" name="正方形/長方形 231">
          <a:extLst>
            <a:ext uri="{FF2B5EF4-FFF2-40B4-BE49-F238E27FC236}">
              <a16:creationId xmlns:a16="http://schemas.microsoft.com/office/drawing/2014/main" id="{E1598437-F832-4F69-BB0D-83C8E0D58C20}"/>
            </a:ext>
          </a:extLst>
        </xdr:cNvPr>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3" name="正方形/長方形 232">
          <a:extLst>
            <a:ext uri="{FF2B5EF4-FFF2-40B4-BE49-F238E27FC236}">
              <a16:creationId xmlns:a16="http://schemas.microsoft.com/office/drawing/2014/main" id="{04FC595B-D26B-457E-B503-FC755C2343FA}"/>
            </a:ext>
          </a:extLst>
        </xdr:cNvPr>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4" name="正方形/長方形 233">
          <a:extLst>
            <a:ext uri="{FF2B5EF4-FFF2-40B4-BE49-F238E27FC236}">
              <a16:creationId xmlns:a16="http://schemas.microsoft.com/office/drawing/2014/main" id="{9E6FB064-68A2-4F27-83EB-7A0F3E4F618E}"/>
            </a:ext>
          </a:extLst>
        </xdr:cNvPr>
        <xdr:cNvSpPr/>
      </xdr:nvSpPr>
      <xdr:spPr>
        <a:xfrm>
          <a:off x="595630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6710" cy="225425"/>
    <xdr:sp macro="" textlink="">
      <xdr:nvSpPr>
        <xdr:cNvPr id="235" name="テキスト ボックス 234">
          <a:extLst>
            <a:ext uri="{FF2B5EF4-FFF2-40B4-BE49-F238E27FC236}">
              <a16:creationId xmlns:a16="http://schemas.microsoft.com/office/drawing/2014/main" id="{131F9EA3-C8AB-4F1F-BD81-ADA649C8FF59}"/>
            </a:ext>
          </a:extLst>
        </xdr:cNvPr>
        <xdr:cNvSpPr txBox="1"/>
      </xdr:nvSpPr>
      <xdr:spPr>
        <a:xfrm>
          <a:off x="5918200" y="160020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6" name="直線コネクタ 235">
          <a:extLst>
            <a:ext uri="{FF2B5EF4-FFF2-40B4-BE49-F238E27FC236}">
              <a16:creationId xmlns:a16="http://schemas.microsoft.com/office/drawing/2014/main" id="{FBFF9675-87C3-44AE-8479-9385EED4B90A}"/>
            </a:ext>
          </a:extLst>
        </xdr:cNvPr>
        <xdr:cNvCxnSpPr/>
      </xdr:nvCxnSpPr>
      <xdr:spPr>
        <a:xfrm>
          <a:off x="5956300" y="18478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7" name="直線コネクタ 236">
          <a:extLst>
            <a:ext uri="{FF2B5EF4-FFF2-40B4-BE49-F238E27FC236}">
              <a16:creationId xmlns:a16="http://schemas.microsoft.com/office/drawing/2014/main" id="{8C5B2F03-219F-4622-9722-EA3BAE5E55BA}"/>
            </a:ext>
          </a:extLst>
        </xdr:cNvPr>
        <xdr:cNvCxnSpPr/>
      </xdr:nvCxnSpPr>
      <xdr:spPr>
        <a:xfrm>
          <a:off x="5956300" y="18097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4185" cy="259080"/>
    <xdr:sp macro="" textlink="">
      <xdr:nvSpPr>
        <xdr:cNvPr id="238" name="テキスト ボックス 237">
          <a:extLst>
            <a:ext uri="{FF2B5EF4-FFF2-40B4-BE49-F238E27FC236}">
              <a16:creationId xmlns:a16="http://schemas.microsoft.com/office/drawing/2014/main" id="{5D9BE64C-176E-4481-8686-16F3316B46D9}"/>
            </a:ext>
          </a:extLst>
        </xdr:cNvPr>
        <xdr:cNvSpPr txBox="1"/>
      </xdr:nvSpPr>
      <xdr:spPr>
        <a:xfrm>
          <a:off x="5527040" y="17955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39" name="直線コネクタ 238">
          <a:extLst>
            <a:ext uri="{FF2B5EF4-FFF2-40B4-BE49-F238E27FC236}">
              <a16:creationId xmlns:a16="http://schemas.microsoft.com/office/drawing/2014/main" id="{8E33BCCA-3E5F-45EC-97C8-17477FD1F1C1}"/>
            </a:ext>
          </a:extLst>
        </xdr:cNvPr>
        <xdr:cNvCxnSpPr/>
      </xdr:nvCxnSpPr>
      <xdr:spPr>
        <a:xfrm>
          <a:off x="5956300" y="17716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4185" cy="255905"/>
    <xdr:sp macro="" textlink="">
      <xdr:nvSpPr>
        <xdr:cNvPr id="240" name="テキスト ボックス 239">
          <a:extLst>
            <a:ext uri="{FF2B5EF4-FFF2-40B4-BE49-F238E27FC236}">
              <a16:creationId xmlns:a16="http://schemas.microsoft.com/office/drawing/2014/main" id="{ABC8144B-E0E3-4AAC-8A3F-129CE2B016F4}"/>
            </a:ext>
          </a:extLst>
        </xdr:cNvPr>
        <xdr:cNvSpPr txBox="1"/>
      </xdr:nvSpPr>
      <xdr:spPr>
        <a:xfrm>
          <a:off x="5527040" y="175742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1" name="直線コネクタ 240">
          <a:extLst>
            <a:ext uri="{FF2B5EF4-FFF2-40B4-BE49-F238E27FC236}">
              <a16:creationId xmlns:a16="http://schemas.microsoft.com/office/drawing/2014/main" id="{2A86B3BC-D6D5-4D43-9D2C-DBC86240DDE8}"/>
            </a:ext>
          </a:extLst>
        </xdr:cNvPr>
        <xdr:cNvCxnSpPr/>
      </xdr:nvCxnSpPr>
      <xdr:spPr>
        <a:xfrm>
          <a:off x="5956300" y="17335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4185" cy="259080"/>
    <xdr:sp macro="" textlink="">
      <xdr:nvSpPr>
        <xdr:cNvPr id="242" name="テキスト ボックス 241">
          <a:extLst>
            <a:ext uri="{FF2B5EF4-FFF2-40B4-BE49-F238E27FC236}">
              <a16:creationId xmlns:a16="http://schemas.microsoft.com/office/drawing/2014/main" id="{A533EA8A-9DE9-4D4C-A987-E3ED641CE65B}"/>
            </a:ext>
          </a:extLst>
        </xdr:cNvPr>
        <xdr:cNvSpPr txBox="1"/>
      </xdr:nvSpPr>
      <xdr:spPr>
        <a:xfrm>
          <a:off x="5527040" y="17193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3" name="直線コネクタ 242">
          <a:extLst>
            <a:ext uri="{FF2B5EF4-FFF2-40B4-BE49-F238E27FC236}">
              <a16:creationId xmlns:a16="http://schemas.microsoft.com/office/drawing/2014/main" id="{AD84E516-5003-455C-BF90-A2F4297E43A0}"/>
            </a:ext>
          </a:extLst>
        </xdr:cNvPr>
        <xdr:cNvCxnSpPr/>
      </xdr:nvCxnSpPr>
      <xdr:spPr>
        <a:xfrm>
          <a:off x="5956300" y="1695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4185" cy="259080"/>
    <xdr:sp macro="" textlink="">
      <xdr:nvSpPr>
        <xdr:cNvPr id="244" name="テキスト ボックス 243">
          <a:extLst>
            <a:ext uri="{FF2B5EF4-FFF2-40B4-BE49-F238E27FC236}">
              <a16:creationId xmlns:a16="http://schemas.microsoft.com/office/drawing/2014/main" id="{DF302DF5-52B1-4CC8-86E1-9A5F5EE14EF2}"/>
            </a:ext>
          </a:extLst>
        </xdr:cNvPr>
        <xdr:cNvSpPr txBox="1"/>
      </xdr:nvSpPr>
      <xdr:spPr>
        <a:xfrm>
          <a:off x="5527040" y="16812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5" name="直線コネクタ 244">
          <a:extLst>
            <a:ext uri="{FF2B5EF4-FFF2-40B4-BE49-F238E27FC236}">
              <a16:creationId xmlns:a16="http://schemas.microsoft.com/office/drawing/2014/main" id="{04D22C52-3169-414A-8DF7-66F7E8BDB356}"/>
            </a:ext>
          </a:extLst>
        </xdr:cNvPr>
        <xdr:cNvCxnSpPr/>
      </xdr:nvCxnSpPr>
      <xdr:spPr>
        <a:xfrm>
          <a:off x="5956300" y="1657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4185" cy="255905"/>
    <xdr:sp macro="" textlink="">
      <xdr:nvSpPr>
        <xdr:cNvPr id="246" name="テキスト ボックス 245">
          <a:extLst>
            <a:ext uri="{FF2B5EF4-FFF2-40B4-BE49-F238E27FC236}">
              <a16:creationId xmlns:a16="http://schemas.microsoft.com/office/drawing/2014/main" id="{BEDD9A9D-59F2-499D-B35B-95572BC13399}"/>
            </a:ext>
          </a:extLst>
        </xdr:cNvPr>
        <xdr:cNvSpPr txBox="1"/>
      </xdr:nvSpPr>
      <xdr:spPr>
        <a:xfrm>
          <a:off x="5527040" y="164312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7" name="直線コネクタ 246">
          <a:extLst>
            <a:ext uri="{FF2B5EF4-FFF2-40B4-BE49-F238E27FC236}">
              <a16:creationId xmlns:a16="http://schemas.microsoft.com/office/drawing/2014/main" id="{233DB03A-CEBD-4058-B252-96C3C414FCFF}"/>
            </a:ext>
          </a:extLst>
        </xdr:cNvPr>
        <xdr:cNvCxnSpPr/>
      </xdr:nvCxnSpPr>
      <xdr:spPr>
        <a:xfrm>
          <a:off x="5956300" y="16192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185" cy="259080"/>
    <xdr:sp macro="" textlink="">
      <xdr:nvSpPr>
        <xdr:cNvPr id="248" name="テキスト ボックス 247">
          <a:extLst>
            <a:ext uri="{FF2B5EF4-FFF2-40B4-BE49-F238E27FC236}">
              <a16:creationId xmlns:a16="http://schemas.microsoft.com/office/drawing/2014/main" id="{60C557A3-3CA0-46C4-9A6C-188FC28A7AAB}"/>
            </a:ext>
          </a:extLst>
        </xdr:cNvPr>
        <xdr:cNvSpPr txBox="1"/>
      </xdr:nvSpPr>
      <xdr:spPr>
        <a:xfrm>
          <a:off x="5527040" y="16050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9" name="【市民会館】&#10;一人当たり面積グラフ枠">
          <a:extLst>
            <a:ext uri="{FF2B5EF4-FFF2-40B4-BE49-F238E27FC236}">
              <a16:creationId xmlns:a16="http://schemas.microsoft.com/office/drawing/2014/main" id="{13B67AD6-7563-4A2B-9A64-54CCB9560759}"/>
            </a:ext>
          </a:extLst>
        </xdr:cNvPr>
        <xdr:cNvSpPr/>
      </xdr:nvSpPr>
      <xdr:spPr>
        <a:xfrm>
          <a:off x="595630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250" name="直線コネクタ 249">
          <a:extLst>
            <a:ext uri="{FF2B5EF4-FFF2-40B4-BE49-F238E27FC236}">
              <a16:creationId xmlns:a16="http://schemas.microsoft.com/office/drawing/2014/main" id="{972290EA-8D00-4CE8-AD72-0DC2F97D5F1D}"/>
            </a:ext>
          </a:extLst>
        </xdr:cNvPr>
        <xdr:cNvCxnSpPr/>
      </xdr:nvCxnSpPr>
      <xdr:spPr>
        <a:xfrm flipV="1">
          <a:off x="9429115" y="1680210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87630</xdr:rowOff>
    </xdr:from>
    <xdr:ext cx="469900" cy="255905"/>
    <xdr:sp macro="" textlink="">
      <xdr:nvSpPr>
        <xdr:cNvPr id="251" name="【市民会館】&#10;一人当たり面積最小値テキスト">
          <a:extLst>
            <a:ext uri="{FF2B5EF4-FFF2-40B4-BE49-F238E27FC236}">
              <a16:creationId xmlns:a16="http://schemas.microsoft.com/office/drawing/2014/main" id="{82435B65-10E6-4FCD-81EC-A3FBFCAA4E21}"/>
            </a:ext>
          </a:extLst>
        </xdr:cNvPr>
        <xdr:cNvSpPr txBox="1"/>
      </xdr:nvSpPr>
      <xdr:spPr>
        <a:xfrm>
          <a:off x="9467850" y="180327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252" name="直線コネクタ 251">
          <a:extLst>
            <a:ext uri="{FF2B5EF4-FFF2-40B4-BE49-F238E27FC236}">
              <a16:creationId xmlns:a16="http://schemas.microsoft.com/office/drawing/2014/main" id="{F98A0FA6-B0FD-448C-8A92-083277B72C8B}"/>
            </a:ext>
          </a:extLst>
        </xdr:cNvPr>
        <xdr:cNvCxnSpPr/>
      </xdr:nvCxnSpPr>
      <xdr:spPr>
        <a:xfrm>
          <a:off x="9359900" y="180289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3810</xdr:rowOff>
    </xdr:from>
    <xdr:ext cx="469900" cy="259080"/>
    <xdr:sp macro="" textlink="">
      <xdr:nvSpPr>
        <xdr:cNvPr id="253" name="【市民会館】&#10;一人当たり面積最大値テキスト">
          <a:extLst>
            <a:ext uri="{FF2B5EF4-FFF2-40B4-BE49-F238E27FC236}">
              <a16:creationId xmlns:a16="http://schemas.microsoft.com/office/drawing/2014/main" id="{DC43F1AB-F1B0-411C-9E8D-DEDC77E42FC1}"/>
            </a:ext>
          </a:extLst>
        </xdr:cNvPr>
        <xdr:cNvSpPr txBox="1"/>
      </xdr:nvSpPr>
      <xdr:spPr>
        <a:xfrm>
          <a:off x="9467850" y="16577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0.680</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254" name="直線コネクタ 253">
          <a:extLst>
            <a:ext uri="{FF2B5EF4-FFF2-40B4-BE49-F238E27FC236}">
              <a16:creationId xmlns:a16="http://schemas.microsoft.com/office/drawing/2014/main" id="{819892ED-BE2C-4F97-863B-84262C1FF970}"/>
            </a:ext>
          </a:extLst>
        </xdr:cNvPr>
        <xdr:cNvCxnSpPr/>
      </xdr:nvCxnSpPr>
      <xdr:spPr>
        <a:xfrm>
          <a:off x="9359900" y="1680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127635</xdr:rowOff>
    </xdr:from>
    <xdr:ext cx="469900" cy="259080"/>
    <xdr:sp macro="" textlink="">
      <xdr:nvSpPr>
        <xdr:cNvPr id="255" name="【市民会館】&#10;一人当たり面積平均値テキスト">
          <a:extLst>
            <a:ext uri="{FF2B5EF4-FFF2-40B4-BE49-F238E27FC236}">
              <a16:creationId xmlns:a16="http://schemas.microsoft.com/office/drawing/2014/main" id="{9AEEB5BC-F3F9-4128-A006-3C7EE62EC362}"/>
            </a:ext>
          </a:extLst>
        </xdr:cNvPr>
        <xdr:cNvSpPr txBox="1"/>
      </xdr:nvSpPr>
      <xdr:spPr>
        <a:xfrm>
          <a:off x="9467850" y="17558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256" name="フローチャート: 判断 255">
          <a:extLst>
            <a:ext uri="{FF2B5EF4-FFF2-40B4-BE49-F238E27FC236}">
              <a16:creationId xmlns:a16="http://schemas.microsoft.com/office/drawing/2014/main" id="{301C03DA-CB37-464E-8630-FB30771473E3}"/>
            </a:ext>
          </a:extLst>
        </xdr:cNvPr>
        <xdr:cNvSpPr/>
      </xdr:nvSpPr>
      <xdr:spPr>
        <a:xfrm>
          <a:off x="9398000" y="175799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257" name="フローチャート: 判断 256">
          <a:extLst>
            <a:ext uri="{FF2B5EF4-FFF2-40B4-BE49-F238E27FC236}">
              <a16:creationId xmlns:a16="http://schemas.microsoft.com/office/drawing/2014/main" id="{E5A4AA39-4C15-4DF5-92A0-9AF34C536CD3}"/>
            </a:ext>
          </a:extLst>
        </xdr:cNvPr>
        <xdr:cNvSpPr/>
      </xdr:nvSpPr>
      <xdr:spPr>
        <a:xfrm>
          <a:off x="863600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57785</xdr:rowOff>
    </xdr:from>
    <xdr:to>
      <xdr:col>46</xdr:col>
      <xdr:colOff>38100</xdr:colOff>
      <xdr:row>105</xdr:row>
      <xdr:rowOff>159385</xdr:rowOff>
    </xdr:to>
    <xdr:sp macro="" textlink="">
      <xdr:nvSpPr>
        <xdr:cNvPr id="258" name="フローチャート: 判断 257">
          <a:extLst>
            <a:ext uri="{FF2B5EF4-FFF2-40B4-BE49-F238E27FC236}">
              <a16:creationId xmlns:a16="http://schemas.microsoft.com/office/drawing/2014/main" id="{133A1654-1FE1-425F-BDCF-15B63B3B5FCB}"/>
            </a:ext>
          </a:extLst>
        </xdr:cNvPr>
        <xdr:cNvSpPr/>
      </xdr:nvSpPr>
      <xdr:spPr>
        <a:xfrm>
          <a:off x="7842250" y="17488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259" name="フローチャート: 判断 258">
          <a:extLst>
            <a:ext uri="{FF2B5EF4-FFF2-40B4-BE49-F238E27FC236}">
              <a16:creationId xmlns:a16="http://schemas.microsoft.com/office/drawing/2014/main" id="{76607186-AEB3-40B8-9C82-9D870DC6B66F}"/>
            </a:ext>
          </a:extLst>
        </xdr:cNvPr>
        <xdr:cNvSpPr/>
      </xdr:nvSpPr>
      <xdr:spPr>
        <a:xfrm>
          <a:off x="7029450" y="1747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260" name="フローチャート: 判断 259">
          <a:extLst>
            <a:ext uri="{FF2B5EF4-FFF2-40B4-BE49-F238E27FC236}">
              <a16:creationId xmlns:a16="http://schemas.microsoft.com/office/drawing/2014/main" id="{736BB845-F03B-4D92-BEF4-B621BEA8F7D6}"/>
            </a:ext>
          </a:extLst>
        </xdr:cNvPr>
        <xdr:cNvSpPr/>
      </xdr:nvSpPr>
      <xdr:spPr>
        <a:xfrm>
          <a:off x="6235700" y="1741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261" name="テキスト ボックス 260">
          <a:extLst>
            <a:ext uri="{FF2B5EF4-FFF2-40B4-BE49-F238E27FC236}">
              <a16:creationId xmlns:a16="http://schemas.microsoft.com/office/drawing/2014/main" id="{E11A12E7-F3F6-4F2E-955C-F4B2571E326A}"/>
            </a:ext>
          </a:extLst>
        </xdr:cNvPr>
        <xdr:cNvSpPr txBox="1"/>
      </xdr:nvSpPr>
      <xdr:spPr>
        <a:xfrm>
          <a:off x="92583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262" name="テキスト ボックス 261">
          <a:extLst>
            <a:ext uri="{FF2B5EF4-FFF2-40B4-BE49-F238E27FC236}">
              <a16:creationId xmlns:a16="http://schemas.microsoft.com/office/drawing/2014/main" id="{65EB9113-CC4C-4DE5-AEB4-9D40D4278F90}"/>
            </a:ext>
          </a:extLst>
        </xdr:cNvPr>
        <xdr:cNvSpPr txBox="1"/>
      </xdr:nvSpPr>
      <xdr:spPr>
        <a:xfrm>
          <a:off x="85153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263" name="テキスト ボックス 262">
          <a:extLst>
            <a:ext uri="{FF2B5EF4-FFF2-40B4-BE49-F238E27FC236}">
              <a16:creationId xmlns:a16="http://schemas.microsoft.com/office/drawing/2014/main" id="{FA4BE7EB-1E3D-40C7-A2CD-DD3B1BC1C472}"/>
            </a:ext>
          </a:extLst>
        </xdr:cNvPr>
        <xdr:cNvSpPr txBox="1"/>
      </xdr:nvSpPr>
      <xdr:spPr>
        <a:xfrm>
          <a:off x="7715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264" name="テキスト ボックス 263">
          <a:extLst>
            <a:ext uri="{FF2B5EF4-FFF2-40B4-BE49-F238E27FC236}">
              <a16:creationId xmlns:a16="http://schemas.microsoft.com/office/drawing/2014/main" id="{3ABF9A9E-0BF5-47D1-8DB8-D540BC46D55C}"/>
            </a:ext>
          </a:extLst>
        </xdr:cNvPr>
        <xdr:cNvSpPr txBox="1"/>
      </xdr:nvSpPr>
      <xdr:spPr>
        <a:xfrm>
          <a:off x="690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265" name="テキスト ボックス 264">
          <a:extLst>
            <a:ext uri="{FF2B5EF4-FFF2-40B4-BE49-F238E27FC236}">
              <a16:creationId xmlns:a16="http://schemas.microsoft.com/office/drawing/2014/main" id="{3AEF9206-9167-41D8-9089-25A90E9290C8}"/>
            </a:ext>
          </a:extLst>
        </xdr:cNvPr>
        <xdr:cNvSpPr txBox="1"/>
      </xdr:nvSpPr>
      <xdr:spPr>
        <a:xfrm>
          <a:off x="6115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266" name="楕円 265">
          <a:extLst>
            <a:ext uri="{FF2B5EF4-FFF2-40B4-BE49-F238E27FC236}">
              <a16:creationId xmlns:a16="http://schemas.microsoft.com/office/drawing/2014/main" id="{45AD4A8D-C2A2-4527-BC00-27039CD453BA}"/>
            </a:ext>
          </a:extLst>
        </xdr:cNvPr>
        <xdr:cNvSpPr/>
      </xdr:nvSpPr>
      <xdr:spPr>
        <a:xfrm>
          <a:off x="86360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48260</xdr:rowOff>
    </xdr:from>
    <xdr:to>
      <xdr:col>46</xdr:col>
      <xdr:colOff>38100</xdr:colOff>
      <xdr:row>105</xdr:row>
      <xdr:rowOff>149860</xdr:rowOff>
    </xdr:to>
    <xdr:sp macro="" textlink="">
      <xdr:nvSpPr>
        <xdr:cNvPr id="267" name="楕円 266">
          <a:extLst>
            <a:ext uri="{FF2B5EF4-FFF2-40B4-BE49-F238E27FC236}">
              <a16:creationId xmlns:a16="http://schemas.microsoft.com/office/drawing/2014/main" id="{D919EEB5-2B64-4B0A-878E-DF2446918025}"/>
            </a:ext>
          </a:extLst>
        </xdr:cNvPr>
        <xdr:cNvSpPr/>
      </xdr:nvSpPr>
      <xdr:spPr>
        <a:xfrm>
          <a:off x="7842250" y="174790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87630</xdr:rowOff>
    </xdr:from>
    <xdr:to>
      <xdr:col>50</xdr:col>
      <xdr:colOff>114300</xdr:colOff>
      <xdr:row>105</xdr:row>
      <xdr:rowOff>99060</xdr:rowOff>
    </xdr:to>
    <xdr:cxnSp macro="">
      <xdr:nvCxnSpPr>
        <xdr:cNvPr id="268" name="直線コネクタ 267">
          <a:extLst>
            <a:ext uri="{FF2B5EF4-FFF2-40B4-BE49-F238E27FC236}">
              <a16:creationId xmlns:a16="http://schemas.microsoft.com/office/drawing/2014/main" id="{647355A2-C79E-40DB-B014-83585ACD789D}"/>
            </a:ext>
          </a:extLst>
        </xdr:cNvPr>
        <xdr:cNvCxnSpPr/>
      </xdr:nvCxnSpPr>
      <xdr:spPr>
        <a:xfrm flipV="1">
          <a:off x="7886700" y="17518380"/>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61595</xdr:rowOff>
    </xdr:from>
    <xdr:to>
      <xdr:col>41</xdr:col>
      <xdr:colOff>101600</xdr:colOff>
      <xdr:row>105</xdr:row>
      <xdr:rowOff>163195</xdr:rowOff>
    </xdr:to>
    <xdr:sp macro="" textlink="">
      <xdr:nvSpPr>
        <xdr:cNvPr id="269" name="楕円 268">
          <a:extLst>
            <a:ext uri="{FF2B5EF4-FFF2-40B4-BE49-F238E27FC236}">
              <a16:creationId xmlns:a16="http://schemas.microsoft.com/office/drawing/2014/main" id="{860521A5-4821-4798-8D29-A0794C7150D7}"/>
            </a:ext>
          </a:extLst>
        </xdr:cNvPr>
        <xdr:cNvSpPr/>
      </xdr:nvSpPr>
      <xdr:spPr>
        <a:xfrm>
          <a:off x="702945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99060</xdr:rowOff>
    </xdr:from>
    <xdr:to>
      <xdr:col>45</xdr:col>
      <xdr:colOff>177800</xdr:colOff>
      <xdr:row>105</xdr:row>
      <xdr:rowOff>112395</xdr:rowOff>
    </xdr:to>
    <xdr:cxnSp macro="">
      <xdr:nvCxnSpPr>
        <xdr:cNvPr id="270" name="直線コネクタ 269">
          <a:extLst>
            <a:ext uri="{FF2B5EF4-FFF2-40B4-BE49-F238E27FC236}">
              <a16:creationId xmlns:a16="http://schemas.microsoft.com/office/drawing/2014/main" id="{D6B43670-F9BC-4861-B233-C7CDA888B7E7}"/>
            </a:ext>
          </a:extLst>
        </xdr:cNvPr>
        <xdr:cNvCxnSpPr/>
      </xdr:nvCxnSpPr>
      <xdr:spPr>
        <a:xfrm flipV="1">
          <a:off x="7080250" y="1752981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74930</xdr:rowOff>
    </xdr:from>
    <xdr:to>
      <xdr:col>36</xdr:col>
      <xdr:colOff>165100</xdr:colOff>
      <xdr:row>106</xdr:row>
      <xdr:rowOff>5080</xdr:rowOff>
    </xdr:to>
    <xdr:sp macro="" textlink="">
      <xdr:nvSpPr>
        <xdr:cNvPr id="271" name="楕円 270">
          <a:extLst>
            <a:ext uri="{FF2B5EF4-FFF2-40B4-BE49-F238E27FC236}">
              <a16:creationId xmlns:a16="http://schemas.microsoft.com/office/drawing/2014/main" id="{DDD3141C-94E6-40F2-8D72-11F357FB445F}"/>
            </a:ext>
          </a:extLst>
        </xdr:cNvPr>
        <xdr:cNvSpPr/>
      </xdr:nvSpPr>
      <xdr:spPr>
        <a:xfrm>
          <a:off x="6235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112395</xdr:rowOff>
    </xdr:from>
    <xdr:to>
      <xdr:col>41</xdr:col>
      <xdr:colOff>50800</xdr:colOff>
      <xdr:row>105</xdr:row>
      <xdr:rowOff>125730</xdr:rowOff>
    </xdr:to>
    <xdr:cxnSp macro="">
      <xdr:nvCxnSpPr>
        <xdr:cNvPr id="272" name="直線コネクタ 271">
          <a:extLst>
            <a:ext uri="{FF2B5EF4-FFF2-40B4-BE49-F238E27FC236}">
              <a16:creationId xmlns:a16="http://schemas.microsoft.com/office/drawing/2014/main" id="{29474CB0-B8E4-42E8-9922-C1EB54D294C6}"/>
            </a:ext>
          </a:extLst>
        </xdr:cNvPr>
        <xdr:cNvCxnSpPr/>
      </xdr:nvCxnSpPr>
      <xdr:spPr>
        <a:xfrm flipV="1">
          <a:off x="6286500" y="17543145"/>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167640</xdr:rowOff>
    </xdr:from>
    <xdr:ext cx="469900" cy="255905"/>
    <xdr:sp macro="" textlink="">
      <xdr:nvSpPr>
        <xdr:cNvPr id="273" name="n_1aveValue【市民会館】&#10;一人当たり面積">
          <a:extLst>
            <a:ext uri="{FF2B5EF4-FFF2-40B4-BE49-F238E27FC236}">
              <a16:creationId xmlns:a16="http://schemas.microsoft.com/office/drawing/2014/main" id="{CDD8A3D7-53FF-47C1-9ECD-3C2FCBF66BF0}"/>
            </a:ext>
          </a:extLst>
        </xdr:cNvPr>
        <xdr:cNvSpPr txBox="1"/>
      </xdr:nvSpPr>
      <xdr:spPr>
        <a:xfrm>
          <a:off x="8458200" y="175983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150495</xdr:rowOff>
    </xdr:from>
    <xdr:ext cx="466725" cy="259080"/>
    <xdr:sp macro="" textlink="">
      <xdr:nvSpPr>
        <xdr:cNvPr id="274" name="n_2aveValue【市民会館】&#10;一人当たり面積">
          <a:extLst>
            <a:ext uri="{FF2B5EF4-FFF2-40B4-BE49-F238E27FC236}">
              <a16:creationId xmlns:a16="http://schemas.microsoft.com/office/drawing/2014/main" id="{2621C548-7298-4841-9DC5-CA67D91172C2}"/>
            </a:ext>
          </a:extLst>
        </xdr:cNvPr>
        <xdr:cNvSpPr txBox="1"/>
      </xdr:nvSpPr>
      <xdr:spPr>
        <a:xfrm>
          <a:off x="7677150" y="175812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160655</xdr:rowOff>
    </xdr:from>
    <xdr:ext cx="466725" cy="259080"/>
    <xdr:sp macro="" textlink="">
      <xdr:nvSpPr>
        <xdr:cNvPr id="275" name="n_3aveValue【市民会館】&#10;一人当たり面積">
          <a:extLst>
            <a:ext uri="{FF2B5EF4-FFF2-40B4-BE49-F238E27FC236}">
              <a16:creationId xmlns:a16="http://schemas.microsoft.com/office/drawing/2014/main" id="{418B5F64-4E64-4FDA-ADC3-3E2B7114DCA8}"/>
            </a:ext>
          </a:extLst>
        </xdr:cNvPr>
        <xdr:cNvSpPr txBox="1"/>
      </xdr:nvSpPr>
      <xdr:spPr>
        <a:xfrm>
          <a:off x="6864350" y="172485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103505</xdr:rowOff>
    </xdr:from>
    <xdr:ext cx="466725" cy="259080"/>
    <xdr:sp macro="" textlink="">
      <xdr:nvSpPr>
        <xdr:cNvPr id="276" name="n_4aveValue【市民会館】&#10;一人当たり面積">
          <a:extLst>
            <a:ext uri="{FF2B5EF4-FFF2-40B4-BE49-F238E27FC236}">
              <a16:creationId xmlns:a16="http://schemas.microsoft.com/office/drawing/2014/main" id="{B7F45A5B-EE47-4C0C-9949-B8D105F95395}"/>
            </a:ext>
          </a:extLst>
        </xdr:cNvPr>
        <xdr:cNvSpPr txBox="1"/>
      </xdr:nvSpPr>
      <xdr:spPr>
        <a:xfrm>
          <a:off x="6070600" y="171913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154940</xdr:rowOff>
    </xdr:from>
    <xdr:ext cx="469900" cy="255905"/>
    <xdr:sp macro="" textlink="">
      <xdr:nvSpPr>
        <xdr:cNvPr id="277" name="n_1mainValue【市民会館】&#10;一人当たり面積">
          <a:extLst>
            <a:ext uri="{FF2B5EF4-FFF2-40B4-BE49-F238E27FC236}">
              <a16:creationId xmlns:a16="http://schemas.microsoft.com/office/drawing/2014/main" id="{B7E5616F-B2E1-4CF0-90E3-6BA938D822F6}"/>
            </a:ext>
          </a:extLst>
        </xdr:cNvPr>
        <xdr:cNvSpPr txBox="1"/>
      </xdr:nvSpPr>
      <xdr:spPr>
        <a:xfrm>
          <a:off x="8458200" y="172427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166370</xdr:rowOff>
    </xdr:from>
    <xdr:ext cx="466725" cy="255905"/>
    <xdr:sp macro="" textlink="">
      <xdr:nvSpPr>
        <xdr:cNvPr id="278" name="n_2mainValue【市民会館】&#10;一人当たり面積">
          <a:extLst>
            <a:ext uri="{FF2B5EF4-FFF2-40B4-BE49-F238E27FC236}">
              <a16:creationId xmlns:a16="http://schemas.microsoft.com/office/drawing/2014/main" id="{19A51714-9EE9-445E-9981-1FAEE98D5BAC}"/>
            </a:ext>
          </a:extLst>
        </xdr:cNvPr>
        <xdr:cNvSpPr txBox="1"/>
      </xdr:nvSpPr>
      <xdr:spPr>
        <a:xfrm>
          <a:off x="7677150" y="172542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154940</xdr:rowOff>
    </xdr:from>
    <xdr:ext cx="466725" cy="255905"/>
    <xdr:sp macro="" textlink="">
      <xdr:nvSpPr>
        <xdr:cNvPr id="279" name="n_3mainValue【市民会館】&#10;一人当たり面積">
          <a:extLst>
            <a:ext uri="{FF2B5EF4-FFF2-40B4-BE49-F238E27FC236}">
              <a16:creationId xmlns:a16="http://schemas.microsoft.com/office/drawing/2014/main" id="{DA7D5E2B-687C-42FE-8245-85CAC48A4034}"/>
            </a:ext>
          </a:extLst>
        </xdr:cNvPr>
        <xdr:cNvSpPr txBox="1"/>
      </xdr:nvSpPr>
      <xdr:spPr>
        <a:xfrm>
          <a:off x="6864350" y="175856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105</xdr:row>
      <xdr:rowOff>167640</xdr:rowOff>
    </xdr:from>
    <xdr:ext cx="466725" cy="255905"/>
    <xdr:sp macro="" textlink="">
      <xdr:nvSpPr>
        <xdr:cNvPr id="280" name="n_4mainValue【市民会館】&#10;一人当たり面積">
          <a:extLst>
            <a:ext uri="{FF2B5EF4-FFF2-40B4-BE49-F238E27FC236}">
              <a16:creationId xmlns:a16="http://schemas.microsoft.com/office/drawing/2014/main" id="{DAC01897-283A-4D53-BA4F-222E64F6ACC6}"/>
            </a:ext>
          </a:extLst>
        </xdr:cNvPr>
        <xdr:cNvSpPr txBox="1"/>
      </xdr:nvSpPr>
      <xdr:spPr>
        <a:xfrm>
          <a:off x="6070600" y="175983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id="{0A7F279D-01C5-4DC1-821A-45A7E95F440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id="{D2BB602C-96D8-4E3D-B778-65B1227866B2}"/>
            </a:ext>
          </a:extLst>
        </xdr:cNvPr>
        <xdr:cNvSpPr/>
      </xdr:nvSpPr>
      <xdr:spPr>
        <a:xfrm>
          <a:off x="11315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id="{0B9A9BEA-11BB-44D7-9CAC-3EF06A07FBC4}"/>
            </a:ext>
          </a:extLst>
        </xdr:cNvPr>
        <xdr:cNvSpPr/>
      </xdr:nvSpPr>
      <xdr:spPr>
        <a:xfrm>
          <a:off x="11315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id="{915FE330-97D4-4892-8589-F6FE8051E653}"/>
            </a:ext>
          </a:extLst>
        </xdr:cNvPr>
        <xdr:cNvSpPr/>
      </xdr:nvSpPr>
      <xdr:spPr>
        <a:xfrm>
          <a:off x="122364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id="{A41D7D80-A2D0-45E3-85D0-2FC3BEC900F1}"/>
            </a:ext>
          </a:extLst>
        </xdr:cNvPr>
        <xdr:cNvSpPr/>
      </xdr:nvSpPr>
      <xdr:spPr>
        <a:xfrm>
          <a:off x="122364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id="{AF3A8046-A4A4-4CA1-A184-15D43B5E7C2E}"/>
            </a:ext>
          </a:extLst>
        </xdr:cNvPr>
        <xdr:cNvSpPr/>
      </xdr:nvSpPr>
      <xdr:spPr>
        <a:xfrm>
          <a:off x="132651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id="{07554553-6BBA-4B4D-B17F-F44386B60235}"/>
            </a:ext>
          </a:extLst>
        </xdr:cNvPr>
        <xdr:cNvSpPr/>
      </xdr:nvSpPr>
      <xdr:spPr>
        <a:xfrm>
          <a:off x="132651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id="{93D03ACF-5139-4F77-9686-ADB2C0BCCEAE}"/>
            </a:ext>
          </a:extLst>
        </xdr:cNvPr>
        <xdr:cNvSpPr/>
      </xdr:nvSpPr>
      <xdr:spPr>
        <a:xfrm>
          <a:off x="1120775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289" name="テキスト ボックス 288">
          <a:extLst>
            <a:ext uri="{FF2B5EF4-FFF2-40B4-BE49-F238E27FC236}">
              <a16:creationId xmlns:a16="http://schemas.microsoft.com/office/drawing/2014/main" id="{BE0EB187-60AA-4556-8AAA-0F53D6189BB5}"/>
            </a:ext>
          </a:extLst>
        </xdr:cNvPr>
        <xdr:cNvSpPr txBox="1"/>
      </xdr:nvSpPr>
      <xdr:spPr>
        <a:xfrm>
          <a:off x="11169650" y="495935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a:extLst>
            <a:ext uri="{FF2B5EF4-FFF2-40B4-BE49-F238E27FC236}">
              <a16:creationId xmlns:a16="http://schemas.microsoft.com/office/drawing/2014/main" id="{1852E616-B2A6-45A1-8C42-146B3F997504}"/>
            </a:ext>
          </a:extLst>
        </xdr:cNvPr>
        <xdr:cNvCxnSpPr/>
      </xdr:nvCxnSpPr>
      <xdr:spPr>
        <a:xfrm>
          <a:off x="11207750" y="7346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185" cy="259080"/>
    <xdr:sp macro="" textlink="">
      <xdr:nvSpPr>
        <xdr:cNvPr id="291" name="テキスト ボックス 290">
          <a:extLst>
            <a:ext uri="{FF2B5EF4-FFF2-40B4-BE49-F238E27FC236}">
              <a16:creationId xmlns:a16="http://schemas.microsoft.com/office/drawing/2014/main" id="{25AF46E9-6E2A-408A-9025-9D4987FD3AF4}"/>
            </a:ext>
          </a:extLst>
        </xdr:cNvPr>
        <xdr:cNvSpPr txBox="1"/>
      </xdr:nvSpPr>
      <xdr:spPr>
        <a:xfrm>
          <a:off x="10797540" y="7211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2" name="直線コネクタ 291">
          <a:extLst>
            <a:ext uri="{FF2B5EF4-FFF2-40B4-BE49-F238E27FC236}">
              <a16:creationId xmlns:a16="http://schemas.microsoft.com/office/drawing/2014/main" id="{FA280883-0986-42A3-B0E1-4A0AF47E4725}"/>
            </a:ext>
          </a:extLst>
        </xdr:cNvPr>
        <xdr:cNvCxnSpPr/>
      </xdr:nvCxnSpPr>
      <xdr:spPr>
        <a:xfrm>
          <a:off x="11207750" y="6978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185" cy="259080"/>
    <xdr:sp macro="" textlink="">
      <xdr:nvSpPr>
        <xdr:cNvPr id="293" name="テキスト ボックス 292">
          <a:extLst>
            <a:ext uri="{FF2B5EF4-FFF2-40B4-BE49-F238E27FC236}">
              <a16:creationId xmlns:a16="http://schemas.microsoft.com/office/drawing/2014/main" id="{9FFBCB2F-26FB-4C28-BCC2-5AE63E98E25A}"/>
            </a:ext>
          </a:extLst>
        </xdr:cNvPr>
        <xdr:cNvSpPr txBox="1"/>
      </xdr:nvSpPr>
      <xdr:spPr>
        <a:xfrm>
          <a:off x="10797540" y="684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4" name="直線コネクタ 293">
          <a:extLst>
            <a:ext uri="{FF2B5EF4-FFF2-40B4-BE49-F238E27FC236}">
              <a16:creationId xmlns:a16="http://schemas.microsoft.com/office/drawing/2014/main" id="{5948D660-08BA-4D7F-8F70-D45DB727F25F}"/>
            </a:ext>
          </a:extLst>
        </xdr:cNvPr>
        <xdr:cNvCxnSpPr/>
      </xdr:nvCxnSpPr>
      <xdr:spPr>
        <a:xfrm>
          <a:off x="11207750" y="6610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905"/>
    <xdr:sp macro="" textlink="">
      <xdr:nvSpPr>
        <xdr:cNvPr id="295" name="テキスト ボックス 294">
          <a:extLst>
            <a:ext uri="{FF2B5EF4-FFF2-40B4-BE49-F238E27FC236}">
              <a16:creationId xmlns:a16="http://schemas.microsoft.com/office/drawing/2014/main" id="{67E8AD68-F722-47F9-AC1C-E0A5FA4F6EC1}"/>
            </a:ext>
          </a:extLst>
        </xdr:cNvPr>
        <xdr:cNvSpPr txBox="1"/>
      </xdr:nvSpPr>
      <xdr:spPr>
        <a:xfrm>
          <a:off x="10842625" y="64744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6" name="直線コネクタ 295">
          <a:extLst>
            <a:ext uri="{FF2B5EF4-FFF2-40B4-BE49-F238E27FC236}">
              <a16:creationId xmlns:a16="http://schemas.microsoft.com/office/drawing/2014/main" id="{91292BFD-EF46-43DF-82FD-DDFF1915C18E}"/>
            </a:ext>
          </a:extLst>
        </xdr:cNvPr>
        <xdr:cNvCxnSpPr/>
      </xdr:nvCxnSpPr>
      <xdr:spPr>
        <a:xfrm>
          <a:off x="11207750" y="624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297" name="テキスト ボックス 296">
          <a:extLst>
            <a:ext uri="{FF2B5EF4-FFF2-40B4-BE49-F238E27FC236}">
              <a16:creationId xmlns:a16="http://schemas.microsoft.com/office/drawing/2014/main" id="{674416F4-5F92-4017-8ED8-C6E013345228}"/>
            </a:ext>
          </a:extLst>
        </xdr:cNvPr>
        <xdr:cNvSpPr txBox="1"/>
      </xdr:nvSpPr>
      <xdr:spPr>
        <a:xfrm>
          <a:off x="10842625" y="6112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8" name="直線コネクタ 297">
          <a:extLst>
            <a:ext uri="{FF2B5EF4-FFF2-40B4-BE49-F238E27FC236}">
              <a16:creationId xmlns:a16="http://schemas.microsoft.com/office/drawing/2014/main" id="{F8816FA4-5275-482E-A249-7EEDB013AD01}"/>
            </a:ext>
          </a:extLst>
        </xdr:cNvPr>
        <xdr:cNvCxnSpPr/>
      </xdr:nvCxnSpPr>
      <xdr:spPr>
        <a:xfrm>
          <a:off x="11207750" y="5880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299" name="テキスト ボックス 298">
          <a:extLst>
            <a:ext uri="{FF2B5EF4-FFF2-40B4-BE49-F238E27FC236}">
              <a16:creationId xmlns:a16="http://schemas.microsoft.com/office/drawing/2014/main" id="{49204DB5-F1A8-428E-B96D-1721113ADF78}"/>
            </a:ext>
          </a:extLst>
        </xdr:cNvPr>
        <xdr:cNvSpPr txBox="1"/>
      </xdr:nvSpPr>
      <xdr:spPr>
        <a:xfrm>
          <a:off x="10842625" y="5744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0" name="直線コネクタ 299">
          <a:extLst>
            <a:ext uri="{FF2B5EF4-FFF2-40B4-BE49-F238E27FC236}">
              <a16:creationId xmlns:a16="http://schemas.microsoft.com/office/drawing/2014/main" id="{75EE73FF-A041-4857-BEB0-FC2DDACC413C}"/>
            </a:ext>
          </a:extLst>
        </xdr:cNvPr>
        <xdr:cNvCxnSpPr/>
      </xdr:nvCxnSpPr>
      <xdr:spPr>
        <a:xfrm>
          <a:off x="11207750" y="5511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5905"/>
    <xdr:sp macro="" textlink="">
      <xdr:nvSpPr>
        <xdr:cNvPr id="301" name="テキスト ボックス 300">
          <a:extLst>
            <a:ext uri="{FF2B5EF4-FFF2-40B4-BE49-F238E27FC236}">
              <a16:creationId xmlns:a16="http://schemas.microsoft.com/office/drawing/2014/main" id="{34083E81-0A8E-42EB-A4F4-BFC4E75A39A8}"/>
            </a:ext>
          </a:extLst>
        </xdr:cNvPr>
        <xdr:cNvSpPr txBox="1"/>
      </xdr:nvSpPr>
      <xdr:spPr>
        <a:xfrm>
          <a:off x="10842625" y="537591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a:extLst>
            <a:ext uri="{FF2B5EF4-FFF2-40B4-BE49-F238E27FC236}">
              <a16:creationId xmlns:a16="http://schemas.microsoft.com/office/drawing/2014/main" id="{D4841577-18DF-4812-8AE3-BA88743361C2}"/>
            </a:ext>
          </a:extLst>
        </xdr:cNvPr>
        <xdr:cNvCxnSpPr/>
      </xdr:nvCxnSpPr>
      <xdr:spPr>
        <a:xfrm>
          <a:off x="11207750" y="514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5915" cy="259080"/>
    <xdr:sp macro="" textlink="">
      <xdr:nvSpPr>
        <xdr:cNvPr id="303" name="テキスト ボックス 302">
          <a:extLst>
            <a:ext uri="{FF2B5EF4-FFF2-40B4-BE49-F238E27FC236}">
              <a16:creationId xmlns:a16="http://schemas.microsoft.com/office/drawing/2014/main" id="{B563357C-E9E5-490B-8E75-217DED9DBA7A}"/>
            </a:ext>
          </a:extLst>
        </xdr:cNvPr>
        <xdr:cNvSpPr txBox="1"/>
      </xdr:nvSpPr>
      <xdr:spPr>
        <a:xfrm>
          <a:off x="10906760" y="500761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4" name="【一般廃棄物処理施設】&#10;有形固定資産減価償却率グラフ枠">
          <a:extLst>
            <a:ext uri="{FF2B5EF4-FFF2-40B4-BE49-F238E27FC236}">
              <a16:creationId xmlns:a16="http://schemas.microsoft.com/office/drawing/2014/main" id="{B6B3990C-68E3-460C-A469-7EB11E5C09B6}"/>
            </a:ext>
          </a:extLst>
        </xdr:cNvPr>
        <xdr:cNvSpPr/>
      </xdr:nvSpPr>
      <xdr:spPr>
        <a:xfrm>
          <a:off x="1120775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0</xdr:rowOff>
    </xdr:from>
    <xdr:to>
      <xdr:col>85</xdr:col>
      <xdr:colOff>126365</xdr:colOff>
      <xdr:row>42</xdr:row>
      <xdr:rowOff>38100</xdr:rowOff>
    </xdr:to>
    <xdr:cxnSp macro="">
      <xdr:nvCxnSpPr>
        <xdr:cNvPr id="305" name="直線コネクタ 304">
          <a:extLst>
            <a:ext uri="{FF2B5EF4-FFF2-40B4-BE49-F238E27FC236}">
              <a16:creationId xmlns:a16="http://schemas.microsoft.com/office/drawing/2014/main" id="{4850E23B-55D9-427B-903A-7C513F20BC8B}"/>
            </a:ext>
          </a:extLst>
        </xdr:cNvPr>
        <xdr:cNvCxnSpPr/>
      </xdr:nvCxnSpPr>
      <xdr:spPr>
        <a:xfrm flipV="1">
          <a:off x="14699615" y="545465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5905"/>
    <xdr:sp macro="" textlink="">
      <xdr:nvSpPr>
        <xdr:cNvPr id="306" name="【一般廃棄物処理施設】&#10;有形固定資産減価償却率最小値テキスト">
          <a:extLst>
            <a:ext uri="{FF2B5EF4-FFF2-40B4-BE49-F238E27FC236}">
              <a16:creationId xmlns:a16="http://schemas.microsoft.com/office/drawing/2014/main" id="{09EE8844-59FF-4124-A48A-1537ED11E174}"/>
            </a:ext>
          </a:extLst>
        </xdr:cNvPr>
        <xdr:cNvSpPr txBox="1"/>
      </xdr:nvSpPr>
      <xdr:spPr>
        <a:xfrm>
          <a:off x="14738350" y="69824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7" name="直線コネクタ 306">
          <a:extLst>
            <a:ext uri="{FF2B5EF4-FFF2-40B4-BE49-F238E27FC236}">
              <a16:creationId xmlns:a16="http://schemas.microsoft.com/office/drawing/2014/main" id="{73B1B912-5630-485E-8895-A11DF78E668B}"/>
            </a:ext>
          </a:extLst>
        </xdr:cNvPr>
        <xdr:cNvCxnSpPr/>
      </xdr:nvCxnSpPr>
      <xdr:spPr>
        <a:xfrm>
          <a:off x="14611350" y="6978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118110</xdr:rowOff>
    </xdr:from>
    <xdr:ext cx="405130" cy="259080"/>
    <xdr:sp macro="" textlink="">
      <xdr:nvSpPr>
        <xdr:cNvPr id="308" name="【一般廃棄物処理施設】&#10;有形固定資産減価償却率最大値テキスト">
          <a:extLst>
            <a:ext uri="{FF2B5EF4-FFF2-40B4-BE49-F238E27FC236}">
              <a16:creationId xmlns:a16="http://schemas.microsoft.com/office/drawing/2014/main" id="{E34CAF8D-3711-4392-85E0-C4EE960C2600}"/>
            </a:ext>
          </a:extLst>
        </xdr:cNvPr>
        <xdr:cNvSpPr txBox="1"/>
      </xdr:nvSpPr>
      <xdr:spPr>
        <a:xfrm>
          <a:off x="14738350" y="5242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309" name="直線コネクタ 308">
          <a:extLst>
            <a:ext uri="{FF2B5EF4-FFF2-40B4-BE49-F238E27FC236}">
              <a16:creationId xmlns:a16="http://schemas.microsoft.com/office/drawing/2014/main" id="{015769F5-7D87-46B4-959F-4BBD2466CE3C}"/>
            </a:ext>
          </a:extLst>
        </xdr:cNvPr>
        <xdr:cNvCxnSpPr/>
      </xdr:nvCxnSpPr>
      <xdr:spPr>
        <a:xfrm>
          <a:off x="14611350" y="5454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83820</xdr:rowOff>
    </xdr:from>
    <xdr:ext cx="405130" cy="259080"/>
    <xdr:sp macro="" textlink="">
      <xdr:nvSpPr>
        <xdr:cNvPr id="310" name="【一般廃棄物処理施設】&#10;有形固定資産減価償却率平均値テキスト">
          <a:extLst>
            <a:ext uri="{FF2B5EF4-FFF2-40B4-BE49-F238E27FC236}">
              <a16:creationId xmlns:a16="http://schemas.microsoft.com/office/drawing/2014/main" id="{82A0FE9F-78DC-4FCB-9FB8-8B89A9C4790F}"/>
            </a:ext>
          </a:extLst>
        </xdr:cNvPr>
        <xdr:cNvSpPr txBox="1"/>
      </xdr:nvSpPr>
      <xdr:spPr>
        <a:xfrm>
          <a:off x="14738350" y="61988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11" name="フローチャート: 判断 310">
          <a:extLst>
            <a:ext uri="{FF2B5EF4-FFF2-40B4-BE49-F238E27FC236}">
              <a16:creationId xmlns:a16="http://schemas.microsoft.com/office/drawing/2014/main" id="{A5DE152B-FBE0-40CF-AB98-48E471C4D0AD}"/>
            </a:ext>
          </a:extLst>
        </xdr:cNvPr>
        <xdr:cNvSpPr/>
      </xdr:nvSpPr>
      <xdr:spPr>
        <a:xfrm>
          <a:off x="14649450" y="62204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12" name="フローチャート: 判断 311">
          <a:extLst>
            <a:ext uri="{FF2B5EF4-FFF2-40B4-BE49-F238E27FC236}">
              <a16:creationId xmlns:a16="http://schemas.microsoft.com/office/drawing/2014/main" id="{5A44B948-D438-449C-93B7-883C41137630}"/>
            </a:ext>
          </a:extLst>
        </xdr:cNvPr>
        <xdr:cNvSpPr/>
      </xdr:nvSpPr>
      <xdr:spPr>
        <a:xfrm>
          <a:off x="13887450" y="6258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13" name="フローチャート: 判断 312">
          <a:extLst>
            <a:ext uri="{FF2B5EF4-FFF2-40B4-BE49-F238E27FC236}">
              <a16:creationId xmlns:a16="http://schemas.microsoft.com/office/drawing/2014/main" id="{85E7F999-CB49-484B-B65A-7125162BD434}"/>
            </a:ext>
          </a:extLst>
        </xdr:cNvPr>
        <xdr:cNvSpPr/>
      </xdr:nvSpPr>
      <xdr:spPr>
        <a:xfrm>
          <a:off x="1309370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14" name="フローチャート: 判断 313">
          <a:extLst>
            <a:ext uri="{FF2B5EF4-FFF2-40B4-BE49-F238E27FC236}">
              <a16:creationId xmlns:a16="http://schemas.microsoft.com/office/drawing/2014/main" id="{4192B9C0-161B-44FC-8319-F0CEA19A7291}"/>
            </a:ext>
          </a:extLst>
        </xdr:cNvPr>
        <xdr:cNvSpPr/>
      </xdr:nvSpPr>
      <xdr:spPr>
        <a:xfrm>
          <a:off x="12299950" y="61995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15" name="フローチャート: 判断 314">
          <a:extLst>
            <a:ext uri="{FF2B5EF4-FFF2-40B4-BE49-F238E27FC236}">
              <a16:creationId xmlns:a16="http://schemas.microsoft.com/office/drawing/2014/main" id="{A64CB3A9-BECD-4289-B82A-78E917F25749}"/>
            </a:ext>
          </a:extLst>
        </xdr:cNvPr>
        <xdr:cNvSpPr/>
      </xdr:nvSpPr>
      <xdr:spPr>
        <a:xfrm>
          <a:off x="11487150" y="6191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16" name="テキスト ボックス 315">
          <a:extLst>
            <a:ext uri="{FF2B5EF4-FFF2-40B4-BE49-F238E27FC236}">
              <a16:creationId xmlns:a16="http://schemas.microsoft.com/office/drawing/2014/main" id="{F83F2FD1-404A-4D14-9C15-093B2A0A1304}"/>
            </a:ext>
          </a:extLst>
        </xdr:cNvPr>
        <xdr:cNvSpPr txBox="1"/>
      </xdr:nvSpPr>
      <xdr:spPr>
        <a:xfrm>
          <a:off x="1452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17" name="テキスト ボックス 316">
          <a:extLst>
            <a:ext uri="{FF2B5EF4-FFF2-40B4-BE49-F238E27FC236}">
              <a16:creationId xmlns:a16="http://schemas.microsoft.com/office/drawing/2014/main" id="{D1C4B2A8-544D-4959-B3EE-4CF3553E7E46}"/>
            </a:ext>
          </a:extLst>
        </xdr:cNvPr>
        <xdr:cNvSpPr txBox="1"/>
      </xdr:nvSpPr>
      <xdr:spPr>
        <a:xfrm>
          <a:off x="13766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18" name="テキスト ボックス 317">
          <a:extLst>
            <a:ext uri="{FF2B5EF4-FFF2-40B4-BE49-F238E27FC236}">
              <a16:creationId xmlns:a16="http://schemas.microsoft.com/office/drawing/2014/main" id="{3A32F0DE-260F-4809-964C-2EE5DB8C9044}"/>
            </a:ext>
          </a:extLst>
        </xdr:cNvPr>
        <xdr:cNvSpPr txBox="1"/>
      </xdr:nvSpPr>
      <xdr:spPr>
        <a:xfrm>
          <a:off x="12973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19" name="テキスト ボックス 318">
          <a:extLst>
            <a:ext uri="{FF2B5EF4-FFF2-40B4-BE49-F238E27FC236}">
              <a16:creationId xmlns:a16="http://schemas.microsoft.com/office/drawing/2014/main" id="{7453E9EA-C3C2-4BE7-9BF6-068AAF1AB42F}"/>
            </a:ext>
          </a:extLst>
        </xdr:cNvPr>
        <xdr:cNvSpPr txBox="1"/>
      </xdr:nvSpPr>
      <xdr:spPr>
        <a:xfrm>
          <a:off x="12172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20" name="テキスト ボックス 319">
          <a:extLst>
            <a:ext uri="{FF2B5EF4-FFF2-40B4-BE49-F238E27FC236}">
              <a16:creationId xmlns:a16="http://schemas.microsoft.com/office/drawing/2014/main" id="{4E7519AA-F460-415D-B7F7-5F15EDCA69F5}"/>
            </a:ext>
          </a:extLst>
        </xdr:cNvPr>
        <xdr:cNvSpPr txBox="1"/>
      </xdr:nvSpPr>
      <xdr:spPr>
        <a:xfrm>
          <a:off x="11366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81</xdr:col>
      <xdr:colOff>0</xdr:colOff>
      <xdr:row>38</xdr:row>
      <xdr:rowOff>97790</xdr:rowOff>
    </xdr:from>
    <xdr:to>
      <xdr:col>81</xdr:col>
      <xdr:colOff>101600</xdr:colOff>
      <xdr:row>39</xdr:row>
      <xdr:rowOff>27940</xdr:rowOff>
    </xdr:to>
    <xdr:sp macro="" textlink="">
      <xdr:nvSpPr>
        <xdr:cNvPr id="321" name="楕円 320">
          <a:extLst>
            <a:ext uri="{FF2B5EF4-FFF2-40B4-BE49-F238E27FC236}">
              <a16:creationId xmlns:a16="http://schemas.microsoft.com/office/drawing/2014/main" id="{9412B7E0-BEFF-42E2-A2FA-2A57941245F2}"/>
            </a:ext>
          </a:extLst>
        </xdr:cNvPr>
        <xdr:cNvSpPr/>
      </xdr:nvSpPr>
      <xdr:spPr>
        <a:xfrm>
          <a:off x="13887450" y="6377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33020</xdr:rowOff>
    </xdr:from>
    <xdr:to>
      <xdr:col>76</xdr:col>
      <xdr:colOff>165100</xdr:colOff>
      <xdr:row>38</xdr:row>
      <xdr:rowOff>134620</xdr:rowOff>
    </xdr:to>
    <xdr:sp macro="" textlink="">
      <xdr:nvSpPr>
        <xdr:cNvPr id="322" name="楕円 321">
          <a:extLst>
            <a:ext uri="{FF2B5EF4-FFF2-40B4-BE49-F238E27FC236}">
              <a16:creationId xmlns:a16="http://schemas.microsoft.com/office/drawing/2014/main" id="{1831DF93-7B08-41CD-9146-21A6E2FD3000}"/>
            </a:ext>
          </a:extLst>
        </xdr:cNvPr>
        <xdr:cNvSpPr/>
      </xdr:nvSpPr>
      <xdr:spPr>
        <a:xfrm>
          <a:off x="130937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148590</xdr:rowOff>
    </xdr:to>
    <xdr:cxnSp macro="">
      <xdr:nvCxnSpPr>
        <xdr:cNvPr id="323" name="直線コネクタ 322">
          <a:extLst>
            <a:ext uri="{FF2B5EF4-FFF2-40B4-BE49-F238E27FC236}">
              <a16:creationId xmlns:a16="http://schemas.microsoft.com/office/drawing/2014/main" id="{F5C45AC6-92CE-4907-9C5F-85EAC6FE6D8F}"/>
            </a:ext>
          </a:extLst>
        </xdr:cNvPr>
        <xdr:cNvCxnSpPr/>
      </xdr:nvCxnSpPr>
      <xdr:spPr>
        <a:xfrm>
          <a:off x="13144500" y="6363970"/>
          <a:ext cx="7937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160655</xdr:rowOff>
    </xdr:from>
    <xdr:to>
      <xdr:col>72</xdr:col>
      <xdr:colOff>38100</xdr:colOff>
      <xdr:row>38</xdr:row>
      <xdr:rowOff>90805</xdr:rowOff>
    </xdr:to>
    <xdr:sp macro="" textlink="">
      <xdr:nvSpPr>
        <xdr:cNvPr id="324" name="楕円 323">
          <a:extLst>
            <a:ext uri="{FF2B5EF4-FFF2-40B4-BE49-F238E27FC236}">
              <a16:creationId xmlns:a16="http://schemas.microsoft.com/office/drawing/2014/main" id="{0A02CC34-BB26-4FA7-964E-ED26B6CD7C7B}"/>
            </a:ext>
          </a:extLst>
        </xdr:cNvPr>
        <xdr:cNvSpPr/>
      </xdr:nvSpPr>
      <xdr:spPr>
        <a:xfrm>
          <a:off x="12299950" y="62757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40640</xdr:rowOff>
    </xdr:from>
    <xdr:to>
      <xdr:col>76</xdr:col>
      <xdr:colOff>114300</xdr:colOff>
      <xdr:row>38</xdr:row>
      <xdr:rowOff>83820</xdr:rowOff>
    </xdr:to>
    <xdr:cxnSp macro="">
      <xdr:nvCxnSpPr>
        <xdr:cNvPr id="325" name="直線コネクタ 324">
          <a:extLst>
            <a:ext uri="{FF2B5EF4-FFF2-40B4-BE49-F238E27FC236}">
              <a16:creationId xmlns:a16="http://schemas.microsoft.com/office/drawing/2014/main" id="{D6DAF13C-2E78-4FBD-87D2-FDC256C010A5}"/>
            </a:ext>
          </a:extLst>
        </xdr:cNvPr>
        <xdr:cNvCxnSpPr/>
      </xdr:nvCxnSpPr>
      <xdr:spPr>
        <a:xfrm>
          <a:off x="12344400" y="6320790"/>
          <a:ext cx="8001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107315</xdr:rowOff>
    </xdr:from>
    <xdr:to>
      <xdr:col>67</xdr:col>
      <xdr:colOff>101600</xdr:colOff>
      <xdr:row>38</xdr:row>
      <xdr:rowOff>37465</xdr:rowOff>
    </xdr:to>
    <xdr:sp macro="" textlink="">
      <xdr:nvSpPr>
        <xdr:cNvPr id="326" name="楕円 325">
          <a:extLst>
            <a:ext uri="{FF2B5EF4-FFF2-40B4-BE49-F238E27FC236}">
              <a16:creationId xmlns:a16="http://schemas.microsoft.com/office/drawing/2014/main" id="{A465B23E-A828-4D03-9BA5-16914EBA63CC}"/>
            </a:ext>
          </a:extLst>
        </xdr:cNvPr>
        <xdr:cNvSpPr/>
      </xdr:nvSpPr>
      <xdr:spPr>
        <a:xfrm>
          <a:off x="11487150" y="6222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158115</xdr:rowOff>
    </xdr:from>
    <xdr:to>
      <xdr:col>71</xdr:col>
      <xdr:colOff>177800</xdr:colOff>
      <xdr:row>38</xdr:row>
      <xdr:rowOff>40640</xdr:rowOff>
    </xdr:to>
    <xdr:cxnSp macro="">
      <xdr:nvCxnSpPr>
        <xdr:cNvPr id="327" name="直線コネクタ 326">
          <a:extLst>
            <a:ext uri="{FF2B5EF4-FFF2-40B4-BE49-F238E27FC236}">
              <a16:creationId xmlns:a16="http://schemas.microsoft.com/office/drawing/2014/main" id="{952D7EB4-EB08-4603-8A41-BCB26E1724A0}"/>
            </a:ext>
          </a:extLst>
        </xdr:cNvPr>
        <xdr:cNvCxnSpPr/>
      </xdr:nvCxnSpPr>
      <xdr:spPr>
        <a:xfrm>
          <a:off x="11537950" y="6273165"/>
          <a:ext cx="8064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90170</xdr:rowOff>
    </xdr:from>
    <xdr:ext cx="405130" cy="259080"/>
    <xdr:sp macro="" textlink="">
      <xdr:nvSpPr>
        <xdr:cNvPr id="328" name="n_1aveValue【一般廃棄物処理施設】&#10;有形固定資産減価償却率">
          <a:extLst>
            <a:ext uri="{FF2B5EF4-FFF2-40B4-BE49-F238E27FC236}">
              <a16:creationId xmlns:a16="http://schemas.microsoft.com/office/drawing/2014/main" id="{B2FC8CB8-830E-48CF-9F2A-B6F5B83F6192}"/>
            </a:ext>
          </a:extLst>
        </xdr:cNvPr>
        <xdr:cNvSpPr txBox="1"/>
      </xdr:nvSpPr>
      <xdr:spPr>
        <a:xfrm>
          <a:off x="13742035" y="6040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29210</xdr:rowOff>
    </xdr:from>
    <xdr:ext cx="401955" cy="255905"/>
    <xdr:sp macro="" textlink="">
      <xdr:nvSpPr>
        <xdr:cNvPr id="329" name="n_2aveValue【一般廃棄物処理施設】&#10;有形固定資産減価償却率">
          <a:extLst>
            <a:ext uri="{FF2B5EF4-FFF2-40B4-BE49-F238E27FC236}">
              <a16:creationId xmlns:a16="http://schemas.microsoft.com/office/drawing/2014/main" id="{ED749BA6-412E-4C29-B120-63EEEFB01CC7}"/>
            </a:ext>
          </a:extLst>
        </xdr:cNvPr>
        <xdr:cNvSpPr txBox="1"/>
      </xdr:nvSpPr>
      <xdr:spPr>
        <a:xfrm>
          <a:off x="12960985" y="59791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31115</xdr:rowOff>
    </xdr:from>
    <xdr:ext cx="401955" cy="255905"/>
    <xdr:sp macro="" textlink="">
      <xdr:nvSpPr>
        <xdr:cNvPr id="330" name="n_3aveValue【一般廃棄物処理施設】&#10;有形固定資産減価償却率">
          <a:extLst>
            <a:ext uri="{FF2B5EF4-FFF2-40B4-BE49-F238E27FC236}">
              <a16:creationId xmlns:a16="http://schemas.microsoft.com/office/drawing/2014/main" id="{F89C9C68-DDA0-4E9B-9206-DCE5D3260D52}"/>
            </a:ext>
          </a:extLst>
        </xdr:cNvPr>
        <xdr:cNvSpPr txBox="1"/>
      </xdr:nvSpPr>
      <xdr:spPr>
        <a:xfrm>
          <a:off x="12167235" y="59810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23495</xdr:rowOff>
    </xdr:from>
    <xdr:ext cx="401955" cy="259080"/>
    <xdr:sp macro="" textlink="">
      <xdr:nvSpPr>
        <xdr:cNvPr id="331" name="n_4aveValue【一般廃棄物処理施設】&#10;有形固定資産減価償却率">
          <a:extLst>
            <a:ext uri="{FF2B5EF4-FFF2-40B4-BE49-F238E27FC236}">
              <a16:creationId xmlns:a16="http://schemas.microsoft.com/office/drawing/2014/main" id="{01CCE766-0494-41B1-B4A5-8516A5B2B069}"/>
            </a:ext>
          </a:extLst>
        </xdr:cNvPr>
        <xdr:cNvSpPr txBox="1"/>
      </xdr:nvSpPr>
      <xdr:spPr>
        <a:xfrm>
          <a:off x="11354435" y="5973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19050</xdr:rowOff>
    </xdr:from>
    <xdr:ext cx="405130" cy="255905"/>
    <xdr:sp macro="" textlink="">
      <xdr:nvSpPr>
        <xdr:cNvPr id="332" name="n_1mainValue【一般廃棄物処理施設】&#10;有形固定資産減価償却率">
          <a:extLst>
            <a:ext uri="{FF2B5EF4-FFF2-40B4-BE49-F238E27FC236}">
              <a16:creationId xmlns:a16="http://schemas.microsoft.com/office/drawing/2014/main" id="{D3C8D096-DDC8-442B-ADFB-8B387D156CFA}"/>
            </a:ext>
          </a:extLst>
        </xdr:cNvPr>
        <xdr:cNvSpPr txBox="1"/>
      </xdr:nvSpPr>
      <xdr:spPr>
        <a:xfrm>
          <a:off x="13742035" y="64643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125730</xdr:rowOff>
    </xdr:from>
    <xdr:ext cx="401955" cy="259080"/>
    <xdr:sp macro="" textlink="">
      <xdr:nvSpPr>
        <xdr:cNvPr id="333" name="n_2mainValue【一般廃棄物処理施設】&#10;有形固定資産減価償却率">
          <a:extLst>
            <a:ext uri="{FF2B5EF4-FFF2-40B4-BE49-F238E27FC236}">
              <a16:creationId xmlns:a16="http://schemas.microsoft.com/office/drawing/2014/main" id="{E50B848A-8B22-401C-9CAB-5CF27EAD3EC4}"/>
            </a:ext>
          </a:extLst>
        </xdr:cNvPr>
        <xdr:cNvSpPr txBox="1"/>
      </xdr:nvSpPr>
      <xdr:spPr>
        <a:xfrm>
          <a:off x="12960985" y="64058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81915</xdr:rowOff>
    </xdr:from>
    <xdr:ext cx="401955" cy="259080"/>
    <xdr:sp macro="" textlink="">
      <xdr:nvSpPr>
        <xdr:cNvPr id="334" name="n_3mainValue【一般廃棄物処理施設】&#10;有形固定資産減価償却率">
          <a:extLst>
            <a:ext uri="{FF2B5EF4-FFF2-40B4-BE49-F238E27FC236}">
              <a16:creationId xmlns:a16="http://schemas.microsoft.com/office/drawing/2014/main" id="{21105648-533F-4D79-88AE-D0ED82AEB6EE}"/>
            </a:ext>
          </a:extLst>
        </xdr:cNvPr>
        <xdr:cNvSpPr txBox="1"/>
      </xdr:nvSpPr>
      <xdr:spPr>
        <a:xfrm>
          <a:off x="12167235" y="63620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29210</xdr:rowOff>
    </xdr:from>
    <xdr:ext cx="401955" cy="255905"/>
    <xdr:sp macro="" textlink="">
      <xdr:nvSpPr>
        <xdr:cNvPr id="335" name="n_4mainValue【一般廃棄物処理施設】&#10;有形固定資産減価償却率">
          <a:extLst>
            <a:ext uri="{FF2B5EF4-FFF2-40B4-BE49-F238E27FC236}">
              <a16:creationId xmlns:a16="http://schemas.microsoft.com/office/drawing/2014/main" id="{2EDE8C51-D219-490F-8046-E0DFA8E11134}"/>
            </a:ext>
          </a:extLst>
        </xdr:cNvPr>
        <xdr:cNvSpPr txBox="1"/>
      </xdr:nvSpPr>
      <xdr:spPr>
        <a:xfrm>
          <a:off x="11354435" y="63093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a:extLst>
            <a:ext uri="{FF2B5EF4-FFF2-40B4-BE49-F238E27FC236}">
              <a16:creationId xmlns:a16="http://schemas.microsoft.com/office/drawing/2014/main" id="{18CB4B85-4CE2-4B51-8C37-EC0468ABC3BB}"/>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a:extLst>
            <a:ext uri="{FF2B5EF4-FFF2-40B4-BE49-F238E27FC236}">
              <a16:creationId xmlns:a16="http://schemas.microsoft.com/office/drawing/2014/main" id="{F6CCD9B9-4E0C-44F3-A53A-0BD84672CE79}"/>
            </a:ext>
          </a:extLst>
        </xdr:cNvPr>
        <xdr:cNvSpPr/>
      </xdr:nvSpPr>
      <xdr:spPr>
        <a:xfrm>
          <a:off x="16586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a:extLst>
            <a:ext uri="{FF2B5EF4-FFF2-40B4-BE49-F238E27FC236}">
              <a16:creationId xmlns:a16="http://schemas.microsoft.com/office/drawing/2014/main" id="{7D972BE4-30D4-4DD5-9B4B-ADB4259DB4DB}"/>
            </a:ext>
          </a:extLst>
        </xdr:cNvPr>
        <xdr:cNvSpPr/>
      </xdr:nvSpPr>
      <xdr:spPr>
        <a:xfrm>
          <a:off x="16586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a:extLst>
            <a:ext uri="{FF2B5EF4-FFF2-40B4-BE49-F238E27FC236}">
              <a16:creationId xmlns:a16="http://schemas.microsoft.com/office/drawing/2014/main" id="{5A2FD3BF-E2FF-471C-ABC7-D56F93E5BAB7}"/>
            </a:ext>
          </a:extLst>
        </xdr:cNvPr>
        <xdr:cNvSpPr/>
      </xdr:nvSpPr>
      <xdr:spPr>
        <a:xfrm>
          <a:off x="174879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a:extLst>
            <a:ext uri="{FF2B5EF4-FFF2-40B4-BE49-F238E27FC236}">
              <a16:creationId xmlns:a16="http://schemas.microsoft.com/office/drawing/2014/main" id="{D7071688-CA08-46F1-B040-B8547A71A4CD}"/>
            </a:ext>
          </a:extLst>
        </xdr:cNvPr>
        <xdr:cNvSpPr/>
      </xdr:nvSpPr>
      <xdr:spPr>
        <a:xfrm>
          <a:off x="174879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a:extLst>
            <a:ext uri="{FF2B5EF4-FFF2-40B4-BE49-F238E27FC236}">
              <a16:creationId xmlns:a16="http://schemas.microsoft.com/office/drawing/2014/main" id="{47B6FC74-13D5-437C-AFE0-E9730A89A6F5}"/>
            </a:ext>
          </a:extLst>
        </xdr:cNvPr>
        <xdr:cNvSpPr/>
      </xdr:nvSpPr>
      <xdr:spPr>
        <a:xfrm>
          <a:off x="185166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a:extLst>
            <a:ext uri="{FF2B5EF4-FFF2-40B4-BE49-F238E27FC236}">
              <a16:creationId xmlns:a16="http://schemas.microsoft.com/office/drawing/2014/main" id="{3DBB557C-8453-449B-963B-77327C31C2AD}"/>
            </a:ext>
          </a:extLst>
        </xdr:cNvPr>
        <xdr:cNvSpPr/>
      </xdr:nvSpPr>
      <xdr:spPr>
        <a:xfrm>
          <a:off x="185166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a:extLst>
            <a:ext uri="{FF2B5EF4-FFF2-40B4-BE49-F238E27FC236}">
              <a16:creationId xmlns:a16="http://schemas.microsoft.com/office/drawing/2014/main" id="{81EE77E9-0CBA-421E-BB8F-1CFE2CB19AEC}"/>
            </a:ext>
          </a:extLst>
        </xdr:cNvPr>
        <xdr:cNvSpPr/>
      </xdr:nvSpPr>
      <xdr:spPr>
        <a:xfrm>
          <a:off x="164592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344" name="テキスト ボックス 343">
          <a:extLst>
            <a:ext uri="{FF2B5EF4-FFF2-40B4-BE49-F238E27FC236}">
              <a16:creationId xmlns:a16="http://schemas.microsoft.com/office/drawing/2014/main" id="{E9924FE3-79F6-4D81-A035-A4F4D64C81C5}"/>
            </a:ext>
          </a:extLst>
        </xdr:cNvPr>
        <xdr:cNvSpPr txBox="1"/>
      </xdr:nvSpPr>
      <xdr:spPr>
        <a:xfrm>
          <a:off x="16440150" y="495935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a:extLst>
            <a:ext uri="{FF2B5EF4-FFF2-40B4-BE49-F238E27FC236}">
              <a16:creationId xmlns:a16="http://schemas.microsoft.com/office/drawing/2014/main" id="{1B57CFC6-AAF7-4A09-8E4D-D48596D47670}"/>
            </a:ext>
          </a:extLst>
        </xdr:cNvPr>
        <xdr:cNvCxnSpPr/>
      </xdr:nvCxnSpPr>
      <xdr:spPr>
        <a:xfrm>
          <a:off x="164592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6" name="直線コネクタ 345">
          <a:extLst>
            <a:ext uri="{FF2B5EF4-FFF2-40B4-BE49-F238E27FC236}">
              <a16:creationId xmlns:a16="http://schemas.microsoft.com/office/drawing/2014/main" id="{CB0A29C5-A96D-4AC7-809A-02A2A787ACB3}"/>
            </a:ext>
          </a:extLst>
        </xdr:cNvPr>
        <xdr:cNvCxnSpPr/>
      </xdr:nvCxnSpPr>
      <xdr:spPr>
        <a:xfrm>
          <a:off x="16459200" y="6978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5745" cy="259080"/>
    <xdr:sp macro="" textlink="">
      <xdr:nvSpPr>
        <xdr:cNvPr id="347" name="テキスト ボックス 346">
          <a:extLst>
            <a:ext uri="{FF2B5EF4-FFF2-40B4-BE49-F238E27FC236}">
              <a16:creationId xmlns:a16="http://schemas.microsoft.com/office/drawing/2014/main" id="{3483EFE3-2B93-45B5-9259-0D1625B11FA8}"/>
            </a:ext>
          </a:extLst>
        </xdr:cNvPr>
        <xdr:cNvSpPr txBox="1"/>
      </xdr:nvSpPr>
      <xdr:spPr>
        <a:xfrm>
          <a:off x="16248380" y="6842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8" name="直線コネクタ 347">
          <a:extLst>
            <a:ext uri="{FF2B5EF4-FFF2-40B4-BE49-F238E27FC236}">
              <a16:creationId xmlns:a16="http://schemas.microsoft.com/office/drawing/2014/main" id="{199DF2B3-925D-479D-B198-C0B21B2B15FA}"/>
            </a:ext>
          </a:extLst>
        </xdr:cNvPr>
        <xdr:cNvCxnSpPr/>
      </xdr:nvCxnSpPr>
      <xdr:spPr>
        <a:xfrm>
          <a:off x="16459200" y="6610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2455" cy="255905"/>
    <xdr:sp macro="" textlink="">
      <xdr:nvSpPr>
        <xdr:cNvPr id="349" name="テキスト ボックス 348">
          <a:extLst>
            <a:ext uri="{FF2B5EF4-FFF2-40B4-BE49-F238E27FC236}">
              <a16:creationId xmlns:a16="http://schemas.microsoft.com/office/drawing/2014/main" id="{A98AEED6-964E-4AFC-B2C3-4AAFEE820FA3}"/>
            </a:ext>
          </a:extLst>
        </xdr:cNvPr>
        <xdr:cNvSpPr txBox="1"/>
      </xdr:nvSpPr>
      <xdr:spPr>
        <a:xfrm>
          <a:off x="15939770" y="64744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0" name="直線コネクタ 349">
          <a:extLst>
            <a:ext uri="{FF2B5EF4-FFF2-40B4-BE49-F238E27FC236}">
              <a16:creationId xmlns:a16="http://schemas.microsoft.com/office/drawing/2014/main" id="{C5452E48-A483-4A4C-ADCA-41FFF59734C7}"/>
            </a:ext>
          </a:extLst>
        </xdr:cNvPr>
        <xdr:cNvCxnSpPr/>
      </xdr:nvCxnSpPr>
      <xdr:spPr>
        <a:xfrm>
          <a:off x="1645920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2455" cy="259080"/>
    <xdr:sp macro="" textlink="">
      <xdr:nvSpPr>
        <xdr:cNvPr id="351" name="テキスト ボックス 350">
          <a:extLst>
            <a:ext uri="{FF2B5EF4-FFF2-40B4-BE49-F238E27FC236}">
              <a16:creationId xmlns:a16="http://schemas.microsoft.com/office/drawing/2014/main" id="{CCCD28D3-52AE-488A-9A7B-11024EB5FDAA}"/>
            </a:ext>
          </a:extLst>
        </xdr:cNvPr>
        <xdr:cNvSpPr txBox="1"/>
      </xdr:nvSpPr>
      <xdr:spPr>
        <a:xfrm>
          <a:off x="15939770" y="61125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2" name="直線コネクタ 351">
          <a:extLst>
            <a:ext uri="{FF2B5EF4-FFF2-40B4-BE49-F238E27FC236}">
              <a16:creationId xmlns:a16="http://schemas.microsoft.com/office/drawing/2014/main" id="{F8E2EF66-B07C-4633-A2EE-79406EFBA4B5}"/>
            </a:ext>
          </a:extLst>
        </xdr:cNvPr>
        <xdr:cNvCxnSpPr/>
      </xdr:nvCxnSpPr>
      <xdr:spPr>
        <a:xfrm>
          <a:off x="16459200" y="5880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2455" cy="259080"/>
    <xdr:sp macro="" textlink="">
      <xdr:nvSpPr>
        <xdr:cNvPr id="353" name="テキスト ボックス 352">
          <a:extLst>
            <a:ext uri="{FF2B5EF4-FFF2-40B4-BE49-F238E27FC236}">
              <a16:creationId xmlns:a16="http://schemas.microsoft.com/office/drawing/2014/main" id="{74AC45B0-2725-49A2-B377-E42244020834}"/>
            </a:ext>
          </a:extLst>
        </xdr:cNvPr>
        <xdr:cNvSpPr txBox="1"/>
      </xdr:nvSpPr>
      <xdr:spPr>
        <a:xfrm>
          <a:off x="15939770" y="57442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4" name="直線コネクタ 353">
          <a:extLst>
            <a:ext uri="{FF2B5EF4-FFF2-40B4-BE49-F238E27FC236}">
              <a16:creationId xmlns:a16="http://schemas.microsoft.com/office/drawing/2014/main" id="{2EE7E455-CA26-452E-B6CC-18FA3B229CC5}"/>
            </a:ext>
          </a:extLst>
        </xdr:cNvPr>
        <xdr:cNvCxnSpPr/>
      </xdr:nvCxnSpPr>
      <xdr:spPr>
        <a:xfrm>
          <a:off x="16459200" y="551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2455" cy="255905"/>
    <xdr:sp macro="" textlink="">
      <xdr:nvSpPr>
        <xdr:cNvPr id="355" name="テキスト ボックス 354">
          <a:extLst>
            <a:ext uri="{FF2B5EF4-FFF2-40B4-BE49-F238E27FC236}">
              <a16:creationId xmlns:a16="http://schemas.microsoft.com/office/drawing/2014/main" id="{4A1C37B7-806E-49A7-A75F-6B4DA36994C9}"/>
            </a:ext>
          </a:extLst>
        </xdr:cNvPr>
        <xdr:cNvSpPr txBox="1"/>
      </xdr:nvSpPr>
      <xdr:spPr>
        <a:xfrm>
          <a:off x="15939770" y="53759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a:extLst>
            <a:ext uri="{FF2B5EF4-FFF2-40B4-BE49-F238E27FC236}">
              <a16:creationId xmlns:a16="http://schemas.microsoft.com/office/drawing/2014/main" id="{ADF81BFD-E99F-4736-94F1-2A86F7C75E7F}"/>
            </a:ext>
          </a:extLst>
        </xdr:cNvPr>
        <xdr:cNvCxnSpPr/>
      </xdr:nvCxnSpPr>
      <xdr:spPr>
        <a:xfrm>
          <a:off x="164592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2455" cy="259080"/>
    <xdr:sp macro="" textlink="">
      <xdr:nvSpPr>
        <xdr:cNvPr id="357" name="テキスト ボックス 356">
          <a:extLst>
            <a:ext uri="{FF2B5EF4-FFF2-40B4-BE49-F238E27FC236}">
              <a16:creationId xmlns:a16="http://schemas.microsoft.com/office/drawing/2014/main" id="{72E9991B-0A34-4233-A58D-91E30E19951E}"/>
            </a:ext>
          </a:extLst>
        </xdr:cNvPr>
        <xdr:cNvSpPr txBox="1"/>
      </xdr:nvSpPr>
      <xdr:spPr>
        <a:xfrm>
          <a:off x="15939770" y="50076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a:extLst>
            <a:ext uri="{FF2B5EF4-FFF2-40B4-BE49-F238E27FC236}">
              <a16:creationId xmlns:a16="http://schemas.microsoft.com/office/drawing/2014/main" id="{0D8C7E3C-4E51-4DBB-8D00-354358C3EC0E}"/>
            </a:ext>
          </a:extLst>
        </xdr:cNvPr>
        <xdr:cNvSpPr/>
      </xdr:nvSpPr>
      <xdr:spPr>
        <a:xfrm>
          <a:off x="164592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52070</xdr:rowOff>
    </xdr:from>
    <xdr:to>
      <xdr:col>116</xdr:col>
      <xdr:colOff>62865</xdr:colOff>
      <xdr:row>42</xdr:row>
      <xdr:rowOff>27940</xdr:rowOff>
    </xdr:to>
    <xdr:cxnSp macro="">
      <xdr:nvCxnSpPr>
        <xdr:cNvPr id="359" name="直線コネクタ 358">
          <a:extLst>
            <a:ext uri="{FF2B5EF4-FFF2-40B4-BE49-F238E27FC236}">
              <a16:creationId xmlns:a16="http://schemas.microsoft.com/office/drawing/2014/main" id="{069D6E37-0974-4AFA-9EDB-F27BB5A51449}"/>
            </a:ext>
          </a:extLst>
        </xdr:cNvPr>
        <xdr:cNvCxnSpPr/>
      </xdr:nvCxnSpPr>
      <xdr:spPr>
        <a:xfrm flipV="1">
          <a:off x="19951065" y="5671820"/>
          <a:ext cx="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31750</xdr:rowOff>
    </xdr:from>
    <xdr:ext cx="469900" cy="255905"/>
    <xdr:sp macro="" textlink="">
      <xdr:nvSpPr>
        <xdr:cNvPr id="360" name="【一般廃棄物処理施設】&#10;一人当たり有形固定資産（償却資産）額最小値テキスト">
          <a:extLst>
            <a:ext uri="{FF2B5EF4-FFF2-40B4-BE49-F238E27FC236}">
              <a16:creationId xmlns:a16="http://schemas.microsoft.com/office/drawing/2014/main" id="{25A87A59-2004-4C04-9A95-A48A308CD6C0}"/>
            </a:ext>
          </a:extLst>
        </xdr:cNvPr>
        <xdr:cNvSpPr txBox="1"/>
      </xdr:nvSpPr>
      <xdr:spPr>
        <a:xfrm>
          <a:off x="19989800" y="69723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2,614</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27940</xdr:rowOff>
    </xdr:from>
    <xdr:to>
      <xdr:col>116</xdr:col>
      <xdr:colOff>152400</xdr:colOff>
      <xdr:row>42</xdr:row>
      <xdr:rowOff>27940</xdr:rowOff>
    </xdr:to>
    <xdr:cxnSp macro="">
      <xdr:nvCxnSpPr>
        <xdr:cNvPr id="361" name="直線コネクタ 360">
          <a:extLst>
            <a:ext uri="{FF2B5EF4-FFF2-40B4-BE49-F238E27FC236}">
              <a16:creationId xmlns:a16="http://schemas.microsoft.com/office/drawing/2014/main" id="{E6B9C1B3-01DA-4859-AFB6-C17CBB417F03}"/>
            </a:ext>
          </a:extLst>
        </xdr:cNvPr>
        <xdr:cNvCxnSpPr/>
      </xdr:nvCxnSpPr>
      <xdr:spPr>
        <a:xfrm>
          <a:off x="19881850" y="6968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169545</xdr:rowOff>
    </xdr:from>
    <xdr:ext cx="598805" cy="255905"/>
    <xdr:sp macro="" textlink="">
      <xdr:nvSpPr>
        <xdr:cNvPr id="362" name="【一般廃棄物処理施設】&#10;一人当たり有形固定資産（償却資産）額最大値テキスト">
          <a:extLst>
            <a:ext uri="{FF2B5EF4-FFF2-40B4-BE49-F238E27FC236}">
              <a16:creationId xmlns:a16="http://schemas.microsoft.com/office/drawing/2014/main" id="{ECB41AAE-F3AC-45AA-A834-3560C55565E0}"/>
            </a:ext>
          </a:extLst>
        </xdr:cNvPr>
        <xdr:cNvSpPr txBox="1"/>
      </xdr:nvSpPr>
      <xdr:spPr>
        <a:xfrm>
          <a:off x="19989800" y="545274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356,432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52070</xdr:rowOff>
    </xdr:from>
    <xdr:to>
      <xdr:col>116</xdr:col>
      <xdr:colOff>152400</xdr:colOff>
      <xdr:row>34</xdr:row>
      <xdr:rowOff>52070</xdr:rowOff>
    </xdr:to>
    <xdr:cxnSp macro="">
      <xdr:nvCxnSpPr>
        <xdr:cNvPr id="363" name="直線コネクタ 362">
          <a:extLst>
            <a:ext uri="{FF2B5EF4-FFF2-40B4-BE49-F238E27FC236}">
              <a16:creationId xmlns:a16="http://schemas.microsoft.com/office/drawing/2014/main" id="{63AD45DC-8C51-43B1-BC96-E3EA1BF74945}"/>
            </a:ext>
          </a:extLst>
        </xdr:cNvPr>
        <xdr:cNvCxnSpPr/>
      </xdr:nvCxnSpPr>
      <xdr:spPr>
        <a:xfrm>
          <a:off x="19881850" y="5671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127000</xdr:rowOff>
    </xdr:from>
    <xdr:ext cx="598805" cy="259080"/>
    <xdr:sp macro="" textlink="">
      <xdr:nvSpPr>
        <xdr:cNvPr id="364" name="【一般廃棄物処理施設】&#10;一人当たり有形固定資産（償却資産）額平均値テキスト">
          <a:extLst>
            <a:ext uri="{FF2B5EF4-FFF2-40B4-BE49-F238E27FC236}">
              <a16:creationId xmlns:a16="http://schemas.microsoft.com/office/drawing/2014/main" id="{F5CB86E8-3540-40B9-A58B-16577B83172F}"/>
            </a:ext>
          </a:extLst>
        </xdr:cNvPr>
        <xdr:cNvSpPr txBox="1"/>
      </xdr:nvSpPr>
      <xdr:spPr>
        <a:xfrm>
          <a:off x="19989800" y="6407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137,607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365" name="フローチャート: 判断 364">
          <a:extLst>
            <a:ext uri="{FF2B5EF4-FFF2-40B4-BE49-F238E27FC236}">
              <a16:creationId xmlns:a16="http://schemas.microsoft.com/office/drawing/2014/main" id="{E730B6F1-3FA2-4ABE-8486-D4E915C4CDCA}"/>
            </a:ext>
          </a:extLst>
        </xdr:cNvPr>
        <xdr:cNvSpPr/>
      </xdr:nvSpPr>
      <xdr:spPr>
        <a:xfrm>
          <a:off x="19900900" y="6428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366" name="フローチャート: 判断 365">
          <a:extLst>
            <a:ext uri="{FF2B5EF4-FFF2-40B4-BE49-F238E27FC236}">
              <a16:creationId xmlns:a16="http://schemas.microsoft.com/office/drawing/2014/main" id="{9369BF26-3FEF-46A5-8698-600F1A99FD12}"/>
            </a:ext>
          </a:extLst>
        </xdr:cNvPr>
        <xdr:cNvSpPr/>
      </xdr:nvSpPr>
      <xdr:spPr>
        <a:xfrm>
          <a:off x="19157950" y="6477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39370</xdr:rowOff>
    </xdr:from>
    <xdr:to>
      <xdr:col>107</xdr:col>
      <xdr:colOff>101600</xdr:colOff>
      <xdr:row>39</xdr:row>
      <xdr:rowOff>140970</xdr:rowOff>
    </xdr:to>
    <xdr:sp macro="" textlink="">
      <xdr:nvSpPr>
        <xdr:cNvPr id="367" name="フローチャート: 判断 366">
          <a:extLst>
            <a:ext uri="{FF2B5EF4-FFF2-40B4-BE49-F238E27FC236}">
              <a16:creationId xmlns:a16="http://schemas.microsoft.com/office/drawing/2014/main" id="{78C91714-75D1-4D12-8E14-C3FC771717FD}"/>
            </a:ext>
          </a:extLst>
        </xdr:cNvPr>
        <xdr:cNvSpPr/>
      </xdr:nvSpPr>
      <xdr:spPr>
        <a:xfrm>
          <a:off x="1834515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63500</xdr:rowOff>
    </xdr:from>
    <xdr:to>
      <xdr:col>102</xdr:col>
      <xdr:colOff>165100</xdr:colOff>
      <xdr:row>39</xdr:row>
      <xdr:rowOff>165100</xdr:rowOff>
    </xdr:to>
    <xdr:sp macro="" textlink="">
      <xdr:nvSpPr>
        <xdr:cNvPr id="368" name="フローチャート: 判断 367">
          <a:extLst>
            <a:ext uri="{FF2B5EF4-FFF2-40B4-BE49-F238E27FC236}">
              <a16:creationId xmlns:a16="http://schemas.microsoft.com/office/drawing/2014/main" id="{18890E8F-8330-4FD2-A35A-45818261CDEE}"/>
            </a:ext>
          </a:extLst>
        </xdr:cNvPr>
        <xdr:cNvSpPr/>
      </xdr:nvSpPr>
      <xdr:spPr>
        <a:xfrm>
          <a:off x="175514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106045</xdr:rowOff>
    </xdr:from>
    <xdr:to>
      <xdr:col>98</xdr:col>
      <xdr:colOff>38100</xdr:colOff>
      <xdr:row>40</xdr:row>
      <xdr:rowOff>36195</xdr:rowOff>
    </xdr:to>
    <xdr:sp macro="" textlink="">
      <xdr:nvSpPr>
        <xdr:cNvPr id="369" name="フローチャート: 判断 368">
          <a:extLst>
            <a:ext uri="{FF2B5EF4-FFF2-40B4-BE49-F238E27FC236}">
              <a16:creationId xmlns:a16="http://schemas.microsoft.com/office/drawing/2014/main" id="{F6D63EA3-F973-4E5E-8842-66818411FD5C}"/>
            </a:ext>
          </a:extLst>
        </xdr:cNvPr>
        <xdr:cNvSpPr/>
      </xdr:nvSpPr>
      <xdr:spPr>
        <a:xfrm>
          <a:off x="16757650" y="65512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70" name="テキスト ボックス 369">
          <a:extLst>
            <a:ext uri="{FF2B5EF4-FFF2-40B4-BE49-F238E27FC236}">
              <a16:creationId xmlns:a16="http://schemas.microsoft.com/office/drawing/2014/main" id="{D45D3FE5-E722-4B05-8A34-4686BF0E2F3D}"/>
            </a:ext>
          </a:extLst>
        </xdr:cNvPr>
        <xdr:cNvSpPr txBox="1"/>
      </xdr:nvSpPr>
      <xdr:spPr>
        <a:xfrm>
          <a:off x="19780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71" name="テキスト ボックス 370">
          <a:extLst>
            <a:ext uri="{FF2B5EF4-FFF2-40B4-BE49-F238E27FC236}">
              <a16:creationId xmlns:a16="http://schemas.microsoft.com/office/drawing/2014/main" id="{D7D77904-12DC-4B6C-AC4D-73B626E43D24}"/>
            </a:ext>
          </a:extLst>
        </xdr:cNvPr>
        <xdr:cNvSpPr txBox="1"/>
      </xdr:nvSpPr>
      <xdr:spPr>
        <a:xfrm>
          <a:off x="19030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72" name="テキスト ボックス 371">
          <a:extLst>
            <a:ext uri="{FF2B5EF4-FFF2-40B4-BE49-F238E27FC236}">
              <a16:creationId xmlns:a16="http://schemas.microsoft.com/office/drawing/2014/main" id="{578A7B99-B8A9-4318-8DF0-ADC5AB0744A5}"/>
            </a:ext>
          </a:extLst>
        </xdr:cNvPr>
        <xdr:cNvSpPr txBox="1"/>
      </xdr:nvSpPr>
      <xdr:spPr>
        <a:xfrm>
          <a:off x="18224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73" name="テキスト ボックス 372">
          <a:extLst>
            <a:ext uri="{FF2B5EF4-FFF2-40B4-BE49-F238E27FC236}">
              <a16:creationId xmlns:a16="http://schemas.microsoft.com/office/drawing/2014/main" id="{152A996C-764D-404E-AA0A-1B9235656283}"/>
            </a:ext>
          </a:extLst>
        </xdr:cNvPr>
        <xdr:cNvSpPr txBox="1"/>
      </xdr:nvSpPr>
      <xdr:spPr>
        <a:xfrm>
          <a:off x="174307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74" name="テキスト ボックス 373">
          <a:extLst>
            <a:ext uri="{FF2B5EF4-FFF2-40B4-BE49-F238E27FC236}">
              <a16:creationId xmlns:a16="http://schemas.microsoft.com/office/drawing/2014/main" id="{4E446F5C-F463-4742-838D-13AD210A0C5E}"/>
            </a:ext>
          </a:extLst>
        </xdr:cNvPr>
        <xdr:cNvSpPr txBox="1"/>
      </xdr:nvSpPr>
      <xdr:spPr>
        <a:xfrm>
          <a:off x="166306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111</xdr:col>
      <xdr:colOff>127000</xdr:colOff>
      <xdr:row>40</xdr:row>
      <xdr:rowOff>29845</xdr:rowOff>
    </xdr:from>
    <xdr:to>
      <xdr:col>112</xdr:col>
      <xdr:colOff>38100</xdr:colOff>
      <xdr:row>40</xdr:row>
      <xdr:rowOff>132080</xdr:rowOff>
    </xdr:to>
    <xdr:sp macro="" textlink="">
      <xdr:nvSpPr>
        <xdr:cNvPr id="375" name="楕円 374">
          <a:extLst>
            <a:ext uri="{FF2B5EF4-FFF2-40B4-BE49-F238E27FC236}">
              <a16:creationId xmlns:a16="http://schemas.microsoft.com/office/drawing/2014/main" id="{95C5625E-BAB2-4E98-99E0-D174873D2C68}"/>
            </a:ext>
          </a:extLst>
        </xdr:cNvPr>
        <xdr:cNvSpPr/>
      </xdr:nvSpPr>
      <xdr:spPr>
        <a:xfrm>
          <a:off x="19157950" y="66401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36830</xdr:rowOff>
    </xdr:from>
    <xdr:to>
      <xdr:col>107</xdr:col>
      <xdr:colOff>101600</xdr:colOff>
      <xdr:row>40</xdr:row>
      <xdr:rowOff>138430</xdr:rowOff>
    </xdr:to>
    <xdr:sp macro="" textlink="">
      <xdr:nvSpPr>
        <xdr:cNvPr id="376" name="楕円 375">
          <a:extLst>
            <a:ext uri="{FF2B5EF4-FFF2-40B4-BE49-F238E27FC236}">
              <a16:creationId xmlns:a16="http://schemas.microsoft.com/office/drawing/2014/main" id="{E3CD039C-B152-47BF-BB24-E606BF646856}"/>
            </a:ext>
          </a:extLst>
        </xdr:cNvPr>
        <xdr:cNvSpPr/>
      </xdr:nvSpPr>
      <xdr:spPr>
        <a:xfrm>
          <a:off x="1834515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80645</xdr:rowOff>
    </xdr:from>
    <xdr:to>
      <xdr:col>111</xdr:col>
      <xdr:colOff>177800</xdr:colOff>
      <xdr:row>40</xdr:row>
      <xdr:rowOff>87630</xdr:rowOff>
    </xdr:to>
    <xdr:cxnSp macro="">
      <xdr:nvCxnSpPr>
        <xdr:cNvPr id="377" name="直線コネクタ 376">
          <a:extLst>
            <a:ext uri="{FF2B5EF4-FFF2-40B4-BE49-F238E27FC236}">
              <a16:creationId xmlns:a16="http://schemas.microsoft.com/office/drawing/2014/main" id="{529A9A7E-0D9A-4FE2-8DBF-6FC10A7940A2}"/>
            </a:ext>
          </a:extLst>
        </xdr:cNvPr>
        <xdr:cNvCxnSpPr/>
      </xdr:nvCxnSpPr>
      <xdr:spPr>
        <a:xfrm flipV="1">
          <a:off x="18395950" y="6690995"/>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45720</xdr:rowOff>
    </xdr:from>
    <xdr:to>
      <xdr:col>102</xdr:col>
      <xdr:colOff>165100</xdr:colOff>
      <xdr:row>40</xdr:row>
      <xdr:rowOff>147320</xdr:rowOff>
    </xdr:to>
    <xdr:sp macro="" textlink="">
      <xdr:nvSpPr>
        <xdr:cNvPr id="378" name="楕円 377">
          <a:extLst>
            <a:ext uri="{FF2B5EF4-FFF2-40B4-BE49-F238E27FC236}">
              <a16:creationId xmlns:a16="http://schemas.microsoft.com/office/drawing/2014/main" id="{39F616C8-F4C4-4A59-A215-37B2C14EBE30}"/>
            </a:ext>
          </a:extLst>
        </xdr:cNvPr>
        <xdr:cNvSpPr/>
      </xdr:nvSpPr>
      <xdr:spPr>
        <a:xfrm>
          <a:off x="175514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87630</xdr:rowOff>
    </xdr:from>
    <xdr:to>
      <xdr:col>107</xdr:col>
      <xdr:colOff>50800</xdr:colOff>
      <xdr:row>40</xdr:row>
      <xdr:rowOff>96520</xdr:rowOff>
    </xdr:to>
    <xdr:cxnSp macro="">
      <xdr:nvCxnSpPr>
        <xdr:cNvPr id="379" name="直線コネクタ 378">
          <a:extLst>
            <a:ext uri="{FF2B5EF4-FFF2-40B4-BE49-F238E27FC236}">
              <a16:creationId xmlns:a16="http://schemas.microsoft.com/office/drawing/2014/main" id="{E5905C7C-5F35-412F-839D-13F9F36FC6E6}"/>
            </a:ext>
          </a:extLst>
        </xdr:cNvPr>
        <xdr:cNvCxnSpPr/>
      </xdr:nvCxnSpPr>
      <xdr:spPr>
        <a:xfrm flipV="1">
          <a:off x="17602200" y="6697980"/>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52070</xdr:rowOff>
    </xdr:from>
    <xdr:to>
      <xdr:col>98</xdr:col>
      <xdr:colOff>38100</xdr:colOff>
      <xdr:row>40</xdr:row>
      <xdr:rowOff>153670</xdr:rowOff>
    </xdr:to>
    <xdr:sp macro="" textlink="">
      <xdr:nvSpPr>
        <xdr:cNvPr id="380" name="楕円 379">
          <a:extLst>
            <a:ext uri="{FF2B5EF4-FFF2-40B4-BE49-F238E27FC236}">
              <a16:creationId xmlns:a16="http://schemas.microsoft.com/office/drawing/2014/main" id="{A3444A4D-F3D3-40BD-B363-BDDDE7848D97}"/>
            </a:ext>
          </a:extLst>
        </xdr:cNvPr>
        <xdr:cNvSpPr/>
      </xdr:nvSpPr>
      <xdr:spPr>
        <a:xfrm>
          <a:off x="16757650" y="6662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96520</xdr:rowOff>
    </xdr:from>
    <xdr:to>
      <xdr:col>102</xdr:col>
      <xdr:colOff>114300</xdr:colOff>
      <xdr:row>40</xdr:row>
      <xdr:rowOff>102870</xdr:rowOff>
    </xdr:to>
    <xdr:cxnSp macro="">
      <xdr:nvCxnSpPr>
        <xdr:cNvPr id="381" name="直線コネクタ 380">
          <a:extLst>
            <a:ext uri="{FF2B5EF4-FFF2-40B4-BE49-F238E27FC236}">
              <a16:creationId xmlns:a16="http://schemas.microsoft.com/office/drawing/2014/main" id="{47385404-5C54-4D37-9B0C-5A33E33398ED}"/>
            </a:ext>
          </a:extLst>
        </xdr:cNvPr>
        <xdr:cNvCxnSpPr/>
      </xdr:nvCxnSpPr>
      <xdr:spPr>
        <a:xfrm flipV="1">
          <a:off x="16802100" y="670687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37</xdr:row>
      <xdr:rowOff>149860</xdr:rowOff>
    </xdr:from>
    <xdr:ext cx="595630" cy="259080"/>
    <xdr:sp macro="" textlink="">
      <xdr:nvSpPr>
        <xdr:cNvPr id="382" name="n_1aveValue【一般廃棄物処理施設】&#10;一人当たり有形固定資産（償却資産）額">
          <a:extLst>
            <a:ext uri="{FF2B5EF4-FFF2-40B4-BE49-F238E27FC236}">
              <a16:creationId xmlns:a16="http://schemas.microsoft.com/office/drawing/2014/main" id="{3F09E226-3017-4BF6-85D3-8BEC24225DBE}"/>
            </a:ext>
          </a:extLst>
        </xdr:cNvPr>
        <xdr:cNvSpPr txBox="1"/>
      </xdr:nvSpPr>
      <xdr:spPr>
        <a:xfrm>
          <a:off x="18915380" y="62649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123,389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37</xdr:row>
      <xdr:rowOff>157480</xdr:rowOff>
    </xdr:from>
    <xdr:ext cx="595630" cy="255905"/>
    <xdr:sp macro="" textlink="">
      <xdr:nvSpPr>
        <xdr:cNvPr id="383" name="n_2aveValue【一般廃棄物処理施設】&#10;一人当たり有形固定資産（償却資産）額">
          <a:extLst>
            <a:ext uri="{FF2B5EF4-FFF2-40B4-BE49-F238E27FC236}">
              <a16:creationId xmlns:a16="http://schemas.microsoft.com/office/drawing/2014/main" id="{1B5AE07E-18F9-4CB7-8C81-A08BC0EA4F41}"/>
            </a:ext>
          </a:extLst>
        </xdr:cNvPr>
        <xdr:cNvSpPr txBox="1"/>
      </xdr:nvSpPr>
      <xdr:spPr>
        <a:xfrm>
          <a:off x="18134330" y="62725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121,313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38</xdr:row>
      <xdr:rowOff>10160</xdr:rowOff>
    </xdr:from>
    <xdr:ext cx="595630" cy="259080"/>
    <xdr:sp macro="" textlink="">
      <xdr:nvSpPr>
        <xdr:cNvPr id="384" name="n_3aveValue【一般廃棄物処理施設】&#10;一人当たり有形固定資産（償却資産）額">
          <a:extLst>
            <a:ext uri="{FF2B5EF4-FFF2-40B4-BE49-F238E27FC236}">
              <a16:creationId xmlns:a16="http://schemas.microsoft.com/office/drawing/2014/main" id="{A8A9633F-1033-4CE1-8564-EE0AB81C7762}"/>
            </a:ext>
          </a:extLst>
        </xdr:cNvPr>
        <xdr:cNvSpPr txBox="1"/>
      </xdr:nvSpPr>
      <xdr:spPr>
        <a:xfrm>
          <a:off x="17321530" y="6290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114,922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38</xdr:row>
      <xdr:rowOff>52705</xdr:rowOff>
    </xdr:from>
    <xdr:ext cx="595630" cy="255905"/>
    <xdr:sp macro="" textlink="">
      <xdr:nvSpPr>
        <xdr:cNvPr id="385" name="n_4aveValue【一般廃棄物処理施設】&#10;一人当たり有形固定資産（償却資産）額">
          <a:extLst>
            <a:ext uri="{FF2B5EF4-FFF2-40B4-BE49-F238E27FC236}">
              <a16:creationId xmlns:a16="http://schemas.microsoft.com/office/drawing/2014/main" id="{DB00AF45-63F3-4260-A53C-05E175662C3E}"/>
            </a:ext>
          </a:extLst>
        </xdr:cNvPr>
        <xdr:cNvSpPr txBox="1"/>
      </xdr:nvSpPr>
      <xdr:spPr>
        <a:xfrm>
          <a:off x="16527780" y="63328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103,913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122555</xdr:rowOff>
    </xdr:from>
    <xdr:ext cx="534670" cy="255905"/>
    <xdr:sp macro="" textlink="">
      <xdr:nvSpPr>
        <xdr:cNvPr id="386" name="n_1mainValue【一般廃棄物処理施設】&#10;一人当たり有形固定資産（償却資産）額">
          <a:extLst>
            <a:ext uri="{FF2B5EF4-FFF2-40B4-BE49-F238E27FC236}">
              <a16:creationId xmlns:a16="http://schemas.microsoft.com/office/drawing/2014/main" id="{34F8D639-E922-4B9B-80E7-7F1508C1ECEC}"/>
            </a:ext>
          </a:extLst>
        </xdr:cNvPr>
        <xdr:cNvSpPr txBox="1"/>
      </xdr:nvSpPr>
      <xdr:spPr>
        <a:xfrm>
          <a:off x="18947765" y="67329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78,792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129540</xdr:rowOff>
    </xdr:from>
    <xdr:ext cx="531495" cy="259080"/>
    <xdr:sp macro="" textlink="">
      <xdr:nvSpPr>
        <xdr:cNvPr id="387" name="n_2mainValue【一般廃棄物処理施設】&#10;一人当たり有形固定資産（償却資産）額">
          <a:extLst>
            <a:ext uri="{FF2B5EF4-FFF2-40B4-BE49-F238E27FC236}">
              <a16:creationId xmlns:a16="http://schemas.microsoft.com/office/drawing/2014/main" id="{D5844B06-D23B-4466-A6DD-AAABE2A49F91}"/>
            </a:ext>
          </a:extLst>
        </xdr:cNvPr>
        <xdr:cNvSpPr txBox="1"/>
      </xdr:nvSpPr>
      <xdr:spPr>
        <a:xfrm>
          <a:off x="18166715" y="6739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76,950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138430</xdr:rowOff>
    </xdr:from>
    <xdr:ext cx="531495" cy="259080"/>
    <xdr:sp macro="" textlink="">
      <xdr:nvSpPr>
        <xdr:cNvPr id="388" name="n_3mainValue【一般廃棄物処理施設】&#10;一人当たり有形固定資産（償却資産）額">
          <a:extLst>
            <a:ext uri="{FF2B5EF4-FFF2-40B4-BE49-F238E27FC236}">
              <a16:creationId xmlns:a16="http://schemas.microsoft.com/office/drawing/2014/main" id="{B5EC301F-1A3C-4CDA-8B71-C81584022442}"/>
            </a:ext>
          </a:extLst>
        </xdr:cNvPr>
        <xdr:cNvSpPr txBox="1"/>
      </xdr:nvSpPr>
      <xdr:spPr>
        <a:xfrm>
          <a:off x="17353915" y="67487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74,732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144780</xdr:rowOff>
    </xdr:from>
    <xdr:ext cx="531495" cy="255905"/>
    <xdr:sp macro="" textlink="">
      <xdr:nvSpPr>
        <xdr:cNvPr id="389" name="n_4mainValue【一般廃棄物処理施設】&#10;一人当たり有形固定資産（償却資産）額">
          <a:extLst>
            <a:ext uri="{FF2B5EF4-FFF2-40B4-BE49-F238E27FC236}">
              <a16:creationId xmlns:a16="http://schemas.microsoft.com/office/drawing/2014/main" id="{28D77E15-498B-463F-821A-88EFE91A5004}"/>
            </a:ext>
          </a:extLst>
        </xdr:cNvPr>
        <xdr:cNvSpPr txBox="1"/>
      </xdr:nvSpPr>
      <xdr:spPr>
        <a:xfrm>
          <a:off x="16560165" y="6755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a:extLst>
            <a:ext uri="{FF2B5EF4-FFF2-40B4-BE49-F238E27FC236}">
              <a16:creationId xmlns:a16="http://schemas.microsoft.com/office/drawing/2014/main" id="{1763F44E-C2EF-41F1-B969-1C527C11E4A9}"/>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a:extLst>
            <a:ext uri="{FF2B5EF4-FFF2-40B4-BE49-F238E27FC236}">
              <a16:creationId xmlns:a16="http://schemas.microsoft.com/office/drawing/2014/main" id="{347647AF-EB4E-4309-8B75-A19B608CD2EB}"/>
            </a:ext>
          </a:extLst>
        </xdr:cNvPr>
        <xdr:cNvSpPr/>
      </xdr:nvSpPr>
      <xdr:spPr>
        <a:xfrm>
          <a:off x="11315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a:extLst>
            <a:ext uri="{FF2B5EF4-FFF2-40B4-BE49-F238E27FC236}">
              <a16:creationId xmlns:a16="http://schemas.microsoft.com/office/drawing/2014/main" id="{5505C5CD-F13B-4DC5-ACE4-D0289EEAEF1D}"/>
            </a:ext>
          </a:extLst>
        </xdr:cNvPr>
        <xdr:cNvSpPr/>
      </xdr:nvSpPr>
      <xdr:spPr>
        <a:xfrm>
          <a:off x="11315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a:extLst>
            <a:ext uri="{FF2B5EF4-FFF2-40B4-BE49-F238E27FC236}">
              <a16:creationId xmlns:a16="http://schemas.microsoft.com/office/drawing/2014/main" id="{8FE48151-EB42-41F9-98CF-2C32EB05C960}"/>
            </a:ext>
          </a:extLst>
        </xdr:cNvPr>
        <xdr:cNvSpPr/>
      </xdr:nvSpPr>
      <xdr:spPr>
        <a:xfrm>
          <a:off x="122364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a:extLst>
            <a:ext uri="{FF2B5EF4-FFF2-40B4-BE49-F238E27FC236}">
              <a16:creationId xmlns:a16="http://schemas.microsoft.com/office/drawing/2014/main" id="{1180CB19-412E-4FD6-B2C9-5933D07FCE0A}"/>
            </a:ext>
          </a:extLst>
        </xdr:cNvPr>
        <xdr:cNvSpPr/>
      </xdr:nvSpPr>
      <xdr:spPr>
        <a:xfrm>
          <a:off x="122364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a:extLst>
            <a:ext uri="{FF2B5EF4-FFF2-40B4-BE49-F238E27FC236}">
              <a16:creationId xmlns:a16="http://schemas.microsoft.com/office/drawing/2014/main" id="{A29E6A85-96DE-402B-AA77-E61109CF7F9A}"/>
            </a:ext>
          </a:extLst>
        </xdr:cNvPr>
        <xdr:cNvSpPr/>
      </xdr:nvSpPr>
      <xdr:spPr>
        <a:xfrm>
          <a:off x="132651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a:extLst>
            <a:ext uri="{FF2B5EF4-FFF2-40B4-BE49-F238E27FC236}">
              <a16:creationId xmlns:a16="http://schemas.microsoft.com/office/drawing/2014/main" id="{6C083C10-FB84-4217-BAD2-4CDD03D830D9}"/>
            </a:ext>
          </a:extLst>
        </xdr:cNvPr>
        <xdr:cNvSpPr/>
      </xdr:nvSpPr>
      <xdr:spPr>
        <a:xfrm>
          <a:off x="132651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a:extLst>
            <a:ext uri="{FF2B5EF4-FFF2-40B4-BE49-F238E27FC236}">
              <a16:creationId xmlns:a16="http://schemas.microsoft.com/office/drawing/2014/main" id="{96C3DC50-EA30-4B28-B29A-F2931B32EA68}"/>
            </a:ext>
          </a:extLst>
        </xdr:cNvPr>
        <xdr:cNvSpPr/>
      </xdr:nvSpPr>
      <xdr:spPr>
        <a:xfrm>
          <a:off x="1120775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398" name="テキスト ボックス 397">
          <a:extLst>
            <a:ext uri="{FF2B5EF4-FFF2-40B4-BE49-F238E27FC236}">
              <a16:creationId xmlns:a16="http://schemas.microsoft.com/office/drawing/2014/main" id="{6DBB7EA3-A6B3-46AA-8D8D-0271FD0179BB}"/>
            </a:ext>
          </a:extLst>
        </xdr:cNvPr>
        <xdr:cNvSpPr txBox="1"/>
      </xdr:nvSpPr>
      <xdr:spPr>
        <a:xfrm>
          <a:off x="11169650" y="862965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a:extLst>
            <a:ext uri="{FF2B5EF4-FFF2-40B4-BE49-F238E27FC236}">
              <a16:creationId xmlns:a16="http://schemas.microsoft.com/office/drawing/2014/main" id="{C23B9046-3024-468A-90A3-44828BD66E52}"/>
            </a:ext>
          </a:extLst>
        </xdr:cNvPr>
        <xdr:cNvCxnSpPr/>
      </xdr:nvCxnSpPr>
      <xdr:spPr>
        <a:xfrm>
          <a:off x="11207750" y="11017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185" cy="255905"/>
    <xdr:sp macro="" textlink="">
      <xdr:nvSpPr>
        <xdr:cNvPr id="400" name="テキスト ボックス 399">
          <a:extLst>
            <a:ext uri="{FF2B5EF4-FFF2-40B4-BE49-F238E27FC236}">
              <a16:creationId xmlns:a16="http://schemas.microsoft.com/office/drawing/2014/main" id="{184DBD0C-54D3-4137-940C-EA6F159649A9}"/>
            </a:ext>
          </a:extLst>
        </xdr:cNvPr>
        <xdr:cNvSpPr txBox="1"/>
      </xdr:nvSpPr>
      <xdr:spPr>
        <a:xfrm>
          <a:off x="10797540" y="10881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1" name="直線コネクタ 400">
          <a:extLst>
            <a:ext uri="{FF2B5EF4-FFF2-40B4-BE49-F238E27FC236}">
              <a16:creationId xmlns:a16="http://schemas.microsoft.com/office/drawing/2014/main" id="{60A326FC-596F-41C6-A9F8-46381C1C050B}"/>
            </a:ext>
          </a:extLst>
        </xdr:cNvPr>
        <xdr:cNvCxnSpPr/>
      </xdr:nvCxnSpPr>
      <xdr:spPr>
        <a:xfrm>
          <a:off x="11207750" y="10648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185" cy="259080"/>
    <xdr:sp macro="" textlink="">
      <xdr:nvSpPr>
        <xdr:cNvPr id="402" name="テキスト ボックス 401">
          <a:extLst>
            <a:ext uri="{FF2B5EF4-FFF2-40B4-BE49-F238E27FC236}">
              <a16:creationId xmlns:a16="http://schemas.microsoft.com/office/drawing/2014/main" id="{642C4127-88B3-4285-9EF7-48C2C7089679}"/>
            </a:ext>
          </a:extLst>
        </xdr:cNvPr>
        <xdr:cNvSpPr txBox="1"/>
      </xdr:nvSpPr>
      <xdr:spPr>
        <a:xfrm>
          <a:off x="10797540" y="10513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3" name="直線コネクタ 402">
          <a:extLst>
            <a:ext uri="{FF2B5EF4-FFF2-40B4-BE49-F238E27FC236}">
              <a16:creationId xmlns:a16="http://schemas.microsoft.com/office/drawing/2014/main" id="{C322BBB7-D7B9-4BC9-960A-9B2204A90D75}"/>
            </a:ext>
          </a:extLst>
        </xdr:cNvPr>
        <xdr:cNvCxnSpPr/>
      </xdr:nvCxnSpPr>
      <xdr:spPr>
        <a:xfrm>
          <a:off x="11207750" y="10280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04" name="テキスト ボックス 403">
          <a:extLst>
            <a:ext uri="{FF2B5EF4-FFF2-40B4-BE49-F238E27FC236}">
              <a16:creationId xmlns:a16="http://schemas.microsoft.com/office/drawing/2014/main" id="{5D51AEEA-9782-4D62-BAE5-B5DB9B51B39B}"/>
            </a:ext>
          </a:extLst>
        </xdr:cNvPr>
        <xdr:cNvSpPr txBox="1"/>
      </xdr:nvSpPr>
      <xdr:spPr>
        <a:xfrm>
          <a:off x="10842625" y="1014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5" name="直線コネクタ 404">
          <a:extLst>
            <a:ext uri="{FF2B5EF4-FFF2-40B4-BE49-F238E27FC236}">
              <a16:creationId xmlns:a16="http://schemas.microsoft.com/office/drawing/2014/main" id="{A4DA107B-23F0-4EF5-AF59-48CA1F374733}"/>
            </a:ext>
          </a:extLst>
        </xdr:cNvPr>
        <xdr:cNvCxnSpPr/>
      </xdr:nvCxnSpPr>
      <xdr:spPr>
        <a:xfrm>
          <a:off x="11207750" y="9912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5905"/>
    <xdr:sp macro="" textlink="">
      <xdr:nvSpPr>
        <xdr:cNvPr id="406" name="テキスト ボックス 405">
          <a:extLst>
            <a:ext uri="{FF2B5EF4-FFF2-40B4-BE49-F238E27FC236}">
              <a16:creationId xmlns:a16="http://schemas.microsoft.com/office/drawing/2014/main" id="{D9FE2F56-53D2-41CB-AE9D-555AC5D57505}"/>
            </a:ext>
          </a:extLst>
        </xdr:cNvPr>
        <xdr:cNvSpPr txBox="1"/>
      </xdr:nvSpPr>
      <xdr:spPr>
        <a:xfrm>
          <a:off x="10842625" y="97764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7" name="直線コネクタ 406">
          <a:extLst>
            <a:ext uri="{FF2B5EF4-FFF2-40B4-BE49-F238E27FC236}">
              <a16:creationId xmlns:a16="http://schemas.microsoft.com/office/drawing/2014/main" id="{22BFB0FC-7775-4FC4-AE53-804E1C4585E2}"/>
            </a:ext>
          </a:extLst>
        </xdr:cNvPr>
        <xdr:cNvCxnSpPr/>
      </xdr:nvCxnSpPr>
      <xdr:spPr>
        <a:xfrm>
          <a:off x="11207750" y="955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08" name="テキスト ボックス 407">
          <a:extLst>
            <a:ext uri="{FF2B5EF4-FFF2-40B4-BE49-F238E27FC236}">
              <a16:creationId xmlns:a16="http://schemas.microsoft.com/office/drawing/2014/main" id="{9E0E037F-C974-483A-9B0C-327DD6FA6DF6}"/>
            </a:ext>
          </a:extLst>
        </xdr:cNvPr>
        <xdr:cNvSpPr txBox="1"/>
      </xdr:nvSpPr>
      <xdr:spPr>
        <a:xfrm>
          <a:off x="10842625" y="941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9" name="直線コネクタ 408">
          <a:extLst>
            <a:ext uri="{FF2B5EF4-FFF2-40B4-BE49-F238E27FC236}">
              <a16:creationId xmlns:a16="http://schemas.microsoft.com/office/drawing/2014/main" id="{E6B1C32B-F410-4A5C-AE47-925BDA8C5DA9}"/>
            </a:ext>
          </a:extLst>
        </xdr:cNvPr>
        <xdr:cNvCxnSpPr/>
      </xdr:nvCxnSpPr>
      <xdr:spPr>
        <a:xfrm>
          <a:off x="11207750" y="918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124460</xdr:rowOff>
    </xdr:from>
    <xdr:ext cx="335915" cy="259080"/>
    <xdr:sp macro="" textlink="">
      <xdr:nvSpPr>
        <xdr:cNvPr id="410" name="テキスト ボックス 409">
          <a:extLst>
            <a:ext uri="{FF2B5EF4-FFF2-40B4-BE49-F238E27FC236}">
              <a16:creationId xmlns:a16="http://schemas.microsoft.com/office/drawing/2014/main" id="{B805E9AB-A51E-41C5-8653-70AC1F22BBB6}"/>
            </a:ext>
          </a:extLst>
        </xdr:cNvPr>
        <xdr:cNvSpPr txBox="1"/>
      </xdr:nvSpPr>
      <xdr:spPr>
        <a:xfrm>
          <a:off x="10906760" y="904621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a:extLst>
            <a:ext uri="{FF2B5EF4-FFF2-40B4-BE49-F238E27FC236}">
              <a16:creationId xmlns:a16="http://schemas.microsoft.com/office/drawing/2014/main" id="{ADF5A4F1-AE78-44C5-A5CD-BA6F42D09672}"/>
            </a:ext>
          </a:extLst>
        </xdr:cNvPr>
        <xdr:cNvCxnSpPr/>
      </xdr:nvCxnSpPr>
      <xdr:spPr>
        <a:xfrm>
          <a:off x="11207750" y="881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保健センター・保健所】&#10;有形固定資産減価償却率グラフ枠">
          <a:extLst>
            <a:ext uri="{FF2B5EF4-FFF2-40B4-BE49-F238E27FC236}">
              <a16:creationId xmlns:a16="http://schemas.microsoft.com/office/drawing/2014/main" id="{871F1931-8A09-4AAA-BB6C-065397AC0FCA}"/>
            </a:ext>
          </a:extLst>
        </xdr:cNvPr>
        <xdr:cNvSpPr/>
      </xdr:nvSpPr>
      <xdr:spPr>
        <a:xfrm>
          <a:off x="1120775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95250</xdr:rowOff>
    </xdr:from>
    <xdr:to>
      <xdr:col>85</xdr:col>
      <xdr:colOff>126365</xdr:colOff>
      <xdr:row>62</xdr:row>
      <xdr:rowOff>165100</xdr:rowOff>
    </xdr:to>
    <xdr:cxnSp macro="">
      <xdr:nvCxnSpPr>
        <xdr:cNvPr id="413" name="直線コネクタ 412">
          <a:extLst>
            <a:ext uri="{FF2B5EF4-FFF2-40B4-BE49-F238E27FC236}">
              <a16:creationId xmlns:a16="http://schemas.microsoft.com/office/drawing/2014/main" id="{4F4503A5-F8AA-4DA0-9BB9-1707ED016138}"/>
            </a:ext>
          </a:extLst>
        </xdr:cNvPr>
        <xdr:cNvCxnSpPr/>
      </xdr:nvCxnSpPr>
      <xdr:spPr>
        <a:xfrm flipV="1">
          <a:off x="14699615" y="9182100"/>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168910</xdr:rowOff>
    </xdr:from>
    <xdr:ext cx="469900" cy="255905"/>
    <xdr:sp macro="" textlink="">
      <xdr:nvSpPr>
        <xdr:cNvPr id="414" name="【保健センター・保健所】&#10;有形固定資産減価償却率最小値テキスト">
          <a:extLst>
            <a:ext uri="{FF2B5EF4-FFF2-40B4-BE49-F238E27FC236}">
              <a16:creationId xmlns:a16="http://schemas.microsoft.com/office/drawing/2014/main" id="{1384C451-36E9-4180-A9DC-79CEF4EA1A05}"/>
            </a:ext>
          </a:extLst>
        </xdr:cNvPr>
        <xdr:cNvSpPr txBox="1"/>
      </xdr:nvSpPr>
      <xdr:spPr>
        <a:xfrm>
          <a:off x="14738350" y="104051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15" name="直線コネクタ 414">
          <a:extLst>
            <a:ext uri="{FF2B5EF4-FFF2-40B4-BE49-F238E27FC236}">
              <a16:creationId xmlns:a16="http://schemas.microsoft.com/office/drawing/2014/main" id="{0B293393-C8E1-450D-A3FA-DD9E43034A65}"/>
            </a:ext>
          </a:extLst>
        </xdr:cNvPr>
        <xdr:cNvCxnSpPr/>
      </xdr:nvCxnSpPr>
      <xdr:spPr>
        <a:xfrm>
          <a:off x="14611350" y="10407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41910</xdr:rowOff>
    </xdr:from>
    <xdr:ext cx="340360" cy="255905"/>
    <xdr:sp macro="" textlink="">
      <xdr:nvSpPr>
        <xdr:cNvPr id="416" name="【保健センター・保健所】&#10;有形固定資産減価償却率最大値テキスト">
          <a:extLst>
            <a:ext uri="{FF2B5EF4-FFF2-40B4-BE49-F238E27FC236}">
              <a16:creationId xmlns:a16="http://schemas.microsoft.com/office/drawing/2014/main" id="{C94E5307-5F16-428B-BB3E-CF31B58DF4DA}"/>
            </a:ext>
          </a:extLst>
        </xdr:cNvPr>
        <xdr:cNvSpPr txBox="1"/>
      </xdr:nvSpPr>
      <xdr:spPr>
        <a:xfrm>
          <a:off x="14738350" y="896366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17" name="直線コネクタ 416">
          <a:extLst>
            <a:ext uri="{FF2B5EF4-FFF2-40B4-BE49-F238E27FC236}">
              <a16:creationId xmlns:a16="http://schemas.microsoft.com/office/drawing/2014/main" id="{E1A51107-CA6E-4D28-AC9D-E2D14214ED3F}"/>
            </a:ext>
          </a:extLst>
        </xdr:cNvPr>
        <xdr:cNvCxnSpPr/>
      </xdr:nvCxnSpPr>
      <xdr:spPr>
        <a:xfrm>
          <a:off x="14611350" y="918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33020</xdr:rowOff>
    </xdr:from>
    <xdr:ext cx="405130" cy="259080"/>
    <xdr:sp macro="" textlink="">
      <xdr:nvSpPr>
        <xdr:cNvPr id="418" name="【保健センター・保健所】&#10;有形固定資産減価償却率平均値テキスト">
          <a:extLst>
            <a:ext uri="{FF2B5EF4-FFF2-40B4-BE49-F238E27FC236}">
              <a16:creationId xmlns:a16="http://schemas.microsoft.com/office/drawing/2014/main" id="{0575A4A6-5A2C-44E7-8638-9B3AF037A6F4}"/>
            </a:ext>
          </a:extLst>
        </xdr:cNvPr>
        <xdr:cNvSpPr txBox="1"/>
      </xdr:nvSpPr>
      <xdr:spPr>
        <a:xfrm>
          <a:off x="14738350" y="9780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419" name="フローチャート: 判断 418">
          <a:extLst>
            <a:ext uri="{FF2B5EF4-FFF2-40B4-BE49-F238E27FC236}">
              <a16:creationId xmlns:a16="http://schemas.microsoft.com/office/drawing/2014/main" id="{FA32B65B-8265-4869-A46A-431E8D46E80B}"/>
            </a:ext>
          </a:extLst>
        </xdr:cNvPr>
        <xdr:cNvSpPr/>
      </xdr:nvSpPr>
      <xdr:spPr>
        <a:xfrm>
          <a:off x="14649450" y="98018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420" name="フローチャート: 判断 419">
          <a:extLst>
            <a:ext uri="{FF2B5EF4-FFF2-40B4-BE49-F238E27FC236}">
              <a16:creationId xmlns:a16="http://schemas.microsoft.com/office/drawing/2014/main" id="{35780881-56A4-4E6F-861D-EC0FB9F83F6D}"/>
            </a:ext>
          </a:extLst>
        </xdr:cNvPr>
        <xdr:cNvSpPr/>
      </xdr:nvSpPr>
      <xdr:spPr>
        <a:xfrm>
          <a:off x="1388745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421" name="フローチャート: 判断 420">
          <a:extLst>
            <a:ext uri="{FF2B5EF4-FFF2-40B4-BE49-F238E27FC236}">
              <a16:creationId xmlns:a16="http://schemas.microsoft.com/office/drawing/2014/main" id="{B9226B12-B0DB-453B-ACEC-CA99689A9D97}"/>
            </a:ext>
          </a:extLst>
        </xdr:cNvPr>
        <xdr:cNvSpPr/>
      </xdr:nvSpPr>
      <xdr:spPr>
        <a:xfrm>
          <a:off x="130937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422" name="フローチャート: 判断 421">
          <a:extLst>
            <a:ext uri="{FF2B5EF4-FFF2-40B4-BE49-F238E27FC236}">
              <a16:creationId xmlns:a16="http://schemas.microsoft.com/office/drawing/2014/main" id="{90509C6A-D1CD-44CB-906A-1CBFB072F8A0}"/>
            </a:ext>
          </a:extLst>
        </xdr:cNvPr>
        <xdr:cNvSpPr/>
      </xdr:nvSpPr>
      <xdr:spPr>
        <a:xfrm>
          <a:off x="12299950" y="97383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23" name="フローチャート: 判断 422">
          <a:extLst>
            <a:ext uri="{FF2B5EF4-FFF2-40B4-BE49-F238E27FC236}">
              <a16:creationId xmlns:a16="http://schemas.microsoft.com/office/drawing/2014/main" id="{E2F06DBB-9BE0-442E-9E3D-EC06E7D9F59F}"/>
            </a:ext>
          </a:extLst>
        </xdr:cNvPr>
        <xdr:cNvSpPr/>
      </xdr:nvSpPr>
      <xdr:spPr>
        <a:xfrm>
          <a:off x="11487150" y="9718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424" name="テキスト ボックス 423">
          <a:extLst>
            <a:ext uri="{FF2B5EF4-FFF2-40B4-BE49-F238E27FC236}">
              <a16:creationId xmlns:a16="http://schemas.microsoft.com/office/drawing/2014/main" id="{4E18766D-0B30-4A91-9982-F63B97BDA4B4}"/>
            </a:ext>
          </a:extLst>
        </xdr:cNvPr>
        <xdr:cNvSpPr txBox="1"/>
      </xdr:nvSpPr>
      <xdr:spPr>
        <a:xfrm>
          <a:off x="145288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425" name="テキスト ボックス 424">
          <a:extLst>
            <a:ext uri="{FF2B5EF4-FFF2-40B4-BE49-F238E27FC236}">
              <a16:creationId xmlns:a16="http://schemas.microsoft.com/office/drawing/2014/main" id="{5F1E0759-3A78-4DBA-9435-01278D9EE5C0}"/>
            </a:ext>
          </a:extLst>
        </xdr:cNvPr>
        <xdr:cNvSpPr txBox="1"/>
      </xdr:nvSpPr>
      <xdr:spPr>
        <a:xfrm>
          <a:off x="137668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426" name="テキスト ボックス 425">
          <a:extLst>
            <a:ext uri="{FF2B5EF4-FFF2-40B4-BE49-F238E27FC236}">
              <a16:creationId xmlns:a16="http://schemas.microsoft.com/office/drawing/2014/main" id="{7E458C6E-2F83-4580-8CF5-21F2347FAB28}"/>
            </a:ext>
          </a:extLst>
        </xdr:cNvPr>
        <xdr:cNvSpPr txBox="1"/>
      </xdr:nvSpPr>
      <xdr:spPr>
        <a:xfrm>
          <a:off x="129730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427" name="テキスト ボックス 426">
          <a:extLst>
            <a:ext uri="{FF2B5EF4-FFF2-40B4-BE49-F238E27FC236}">
              <a16:creationId xmlns:a16="http://schemas.microsoft.com/office/drawing/2014/main" id="{0A799B9A-16F1-4688-93EE-67E99B506621}"/>
            </a:ext>
          </a:extLst>
        </xdr:cNvPr>
        <xdr:cNvSpPr txBox="1"/>
      </xdr:nvSpPr>
      <xdr:spPr>
        <a:xfrm>
          <a:off x="121729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428" name="テキスト ボックス 427">
          <a:extLst>
            <a:ext uri="{FF2B5EF4-FFF2-40B4-BE49-F238E27FC236}">
              <a16:creationId xmlns:a16="http://schemas.microsoft.com/office/drawing/2014/main" id="{DBD65AE7-834B-4E0F-9D9B-5B2646DF3898}"/>
            </a:ext>
          </a:extLst>
        </xdr:cNvPr>
        <xdr:cNvSpPr txBox="1"/>
      </xdr:nvSpPr>
      <xdr:spPr>
        <a:xfrm>
          <a:off x="113665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81</xdr:col>
      <xdr:colOff>0</xdr:colOff>
      <xdr:row>58</xdr:row>
      <xdr:rowOff>72390</xdr:rowOff>
    </xdr:from>
    <xdr:to>
      <xdr:col>81</xdr:col>
      <xdr:colOff>101600</xdr:colOff>
      <xdr:row>59</xdr:row>
      <xdr:rowOff>2540</xdr:rowOff>
    </xdr:to>
    <xdr:sp macro="" textlink="">
      <xdr:nvSpPr>
        <xdr:cNvPr id="429" name="楕円 428">
          <a:extLst>
            <a:ext uri="{FF2B5EF4-FFF2-40B4-BE49-F238E27FC236}">
              <a16:creationId xmlns:a16="http://schemas.microsoft.com/office/drawing/2014/main" id="{DAC80013-2224-4184-831C-C06B0405BFA6}"/>
            </a:ext>
          </a:extLst>
        </xdr:cNvPr>
        <xdr:cNvSpPr/>
      </xdr:nvSpPr>
      <xdr:spPr>
        <a:xfrm>
          <a:off x="13887450" y="96545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45720</xdr:rowOff>
    </xdr:from>
    <xdr:to>
      <xdr:col>76</xdr:col>
      <xdr:colOff>165100</xdr:colOff>
      <xdr:row>58</xdr:row>
      <xdr:rowOff>147320</xdr:rowOff>
    </xdr:to>
    <xdr:sp macro="" textlink="">
      <xdr:nvSpPr>
        <xdr:cNvPr id="430" name="楕円 429">
          <a:extLst>
            <a:ext uri="{FF2B5EF4-FFF2-40B4-BE49-F238E27FC236}">
              <a16:creationId xmlns:a16="http://schemas.microsoft.com/office/drawing/2014/main" id="{53F2ACD4-F11E-4962-96E8-89E24D5FF2F6}"/>
            </a:ext>
          </a:extLst>
        </xdr:cNvPr>
        <xdr:cNvSpPr/>
      </xdr:nvSpPr>
      <xdr:spPr>
        <a:xfrm>
          <a:off x="130937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96520</xdr:rowOff>
    </xdr:from>
    <xdr:to>
      <xdr:col>81</xdr:col>
      <xdr:colOff>50800</xdr:colOff>
      <xdr:row>58</xdr:row>
      <xdr:rowOff>123190</xdr:rowOff>
    </xdr:to>
    <xdr:cxnSp macro="">
      <xdr:nvCxnSpPr>
        <xdr:cNvPr id="431" name="直線コネクタ 430">
          <a:extLst>
            <a:ext uri="{FF2B5EF4-FFF2-40B4-BE49-F238E27FC236}">
              <a16:creationId xmlns:a16="http://schemas.microsoft.com/office/drawing/2014/main" id="{CAE7A4C7-0300-4BA3-ACA3-4D948722620E}"/>
            </a:ext>
          </a:extLst>
        </xdr:cNvPr>
        <xdr:cNvCxnSpPr/>
      </xdr:nvCxnSpPr>
      <xdr:spPr>
        <a:xfrm>
          <a:off x="13144500" y="967867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76200</xdr:rowOff>
    </xdr:from>
    <xdr:to>
      <xdr:col>72</xdr:col>
      <xdr:colOff>38100</xdr:colOff>
      <xdr:row>59</xdr:row>
      <xdr:rowOff>6350</xdr:rowOff>
    </xdr:to>
    <xdr:sp macro="" textlink="">
      <xdr:nvSpPr>
        <xdr:cNvPr id="432" name="楕円 431">
          <a:extLst>
            <a:ext uri="{FF2B5EF4-FFF2-40B4-BE49-F238E27FC236}">
              <a16:creationId xmlns:a16="http://schemas.microsoft.com/office/drawing/2014/main" id="{62AF8EE1-2B5A-4325-81B3-58799845E092}"/>
            </a:ext>
          </a:extLst>
        </xdr:cNvPr>
        <xdr:cNvSpPr/>
      </xdr:nvSpPr>
      <xdr:spPr>
        <a:xfrm>
          <a:off x="12299950" y="9658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96520</xdr:rowOff>
    </xdr:from>
    <xdr:to>
      <xdr:col>76</xdr:col>
      <xdr:colOff>114300</xdr:colOff>
      <xdr:row>58</xdr:row>
      <xdr:rowOff>127000</xdr:rowOff>
    </xdr:to>
    <xdr:cxnSp macro="">
      <xdr:nvCxnSpPr>
        <xdr:cNvPr id="433" name="直線コネクタ 432">
          <a:extLst>
            <a:ext uri="{FF2B5EF4-FFF2-40B4-BE49-F238E27FC236}">
              <a16:creationId xmlns:a16="http://schemas.microsoft.com/office/drawing/2014/main" id="{AE8C3A93-E4A5-41AC-8E6E-15760212F816}"/>
            </a:ext>
          </a:extLst>
        </xdr:cNvPr>
        <xdr:cNvCxnSpPr/>
      </xdr:nvCxnSpPr>
      <xdr:spPr>
        <a:xfrm flipV="1">
          <a:off x="12344400" y="9678670"/>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50800</xdr:rowOff>
    </xdr:from>
    <xdr:to>
      <xdr:col>67</xdr:col>
      <xdr:colOff>101600</xdr:colOff>
      <xdr:row>58</xdr:row>
      <xdr:rowOff>152400</xdr:rowOff>
    </xdr:to>
    <xdr:sp macro="" textlink="">
      <xdr:nvSpPr>
        <xdr:cNvPr id="434" name="楕円 433">
          <a:extLst>
            <a:ext uri="{FF2B5EF4-FFF2-40B4-BE49-F238E27FC236}">
              <a16:creationId xmlns:a16="http://schemas.microsoft.com/office/drawing/2014/main" id="{DED23B65-5552-472B-A59A-B979033D7ACF}"/>
            </a:ext>
          </a:extLst>
        </xdr:cNvPr>
        <xdr:cNvSpPr/>
      </xdr:nvSpPr>
      <xdr:spPr>
        <a:xfrm>
          <a:off x="11487150" y="96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101600</xdr:rowOff>
    </xdr:from>
    <xdr:to>
      <xdr:col>71</xdr:col>
      <xdr:colOff>177800</xdr:colOff>
      <xdr:row>58</xdr:row>
      <xdr:rowOff>127000</xdr:rowOff>
    </xdr:to>
    <xdr:cxnSp macro="">
      <xdr:nvCxnSpPr>
        <xdr:cNvPr id="435" name="直線コネクタ 434">
          <a:extLst>
            <a:ext uri="{FF2B5EF4-FFF2-40B4-BE49-F238E27FC236}">
              <a16:creationId xmlns:a16="http://schemas.microsoft.com/office/drawing/2014/main" id="{D239C3D7-4E05-4CB3-B3FA-63957DE1445A}"/>
            </a:ext>
          </a:extLst>
        </xdr:cNvPr>
        <xdr:cNvCxnSpPr/>
      </xdr:nvCxnSpPr>
      <xdr:spPr>
        <a:xfrm>
          <a:off x="11537950" y="9683750"/>
          <a:ext cx="8064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146050</xdr:rowOff>
    </xdr:from>
    <xdr:ext cx="405130" cy="255905"/>
    <xdr:sp macro="" textlink="">
      <xdr:nvSpPr>
        <xdr:cNvPr id="436" name="n_1aveValue【保健センター・保健所】&#10;有形固定資産減価償却率">
          <a:extLst>
            <a:ext uri="{FF2B5EF4-FFF2-40B4-BE49-F238E27FC236}">
              <a16:creationId xmlns:a16="http://schemas.microsoft.com/office/drawing/2014/main" id="{B4B0C56E-682F-461F-8353-116B78AA5426}"/>
            </a:ext>
          </a:extLst>
        </xdr:cNvPr>
        <xdr:cNvSpPr txBox="1"/>
      </xdr:nvSpPr>
      <xdr:spPr>
        <a:xfrm>
          <a:off x="13742035" y="98933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105410</xdr:rowOff>
    </xdr:from>
    <xdr:ext cx="401955" cy="259080"/>
    <xdr:sp macro="" textlink="">
      <xdr:nvSpPr>
        <xdr:cNvPr id="437" name="n_2aveValue【保健センター・保健所】&#10;有形固定資産減価償却率">
          <a:extLst>
            <a:ext uri="{FF2B5EF4-FFF2-40B4-BE49-F238E27FC236}">
              <a16:creationId xmlns:a16="http://schemas.microsoft.com/office/drawing/2014/main" id="{F210E276-39CB-469A-A1D2-75FAFD5992BE}"/>
            </a:ext>
          </a:extLst>
        </xdr:cNvPr>
        <xdr:cNvSpPr txBox="1"/>
      </xdr:nvSpPr>
      <xdr:spPr>
        <a:xfrm>
          <a:off x="12960985" y="98526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77470</xdr:rowOff>
    </xdr:from>
    <xdr:ext cx="401955" cy="255905"/>
    <xdr:sp macro="" textlink="">
      <xdr:nvSpPr>
        <xdr:cNvPr id="438" name="n_3aveValue【保健センター・保健所】&#10;有形固定資産減価償却率">
          <a:extLst>
            <a:ext uri="{FF2B5EF4-FFF2-40B4-BE49-F238E27FC236}">
              <a16:creationId xmlns:a16="http://schemas.microsoft.com/office/drawing/2014/main" id="{6EDCDDC6-A41C-44F2-9CB5-51B29FA9BEF2}"/>
            </a:ext>
          </a:extLst>
        </xdr:cNvPr>
        <xdr:cNvSpPr txBox="1"/>
      </xdr:nvSpPr>
      <xdr:spPr>
        <a:xfrm>
          <a:off x="12167235" y="98247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57150</xdr:rowOff>
    </xdr:from>
    <xdr:ext cx="401955" cy="259080"/>
    <xdr:sp macro="" textlink="">
      <xdr:nvSpPr>
        <xdr:cNvPr id="439" name="n_4aveValue【保健センター・保健所】&#10;有形固定資産減価償却率">
          <a:extLst>
            <a:ext uri="{FF2B5EF4-FFF2-40B4-BE49-F238E27FC236}">
              <a16:creationId xmlns:a16="http://schemas.microsoft.com/office/drawing/2014/main" id="{FF6E87DA-7282-474A-9C4E-06EE7B11C090}"/>
            </a:ext>
          </a:extLst>
        </xdr:cNvPr>
        <xdr:cNvSpPr txBox="1"/>
      </xdr:nvSpPr>
      <xdr:spPr>
        <a:xfrm>
          <a:off x="11354435" y="98044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19050</xdr:rowOff>
    </xdr:from>
    <xdr:ext cx="405130" cy="255905"/>
    <xdr:sp macro="" textlink="">
      <xdr:nvSpPr>
        <xdr:cNvPr id="440" name="n_1mainValue【保健センター・保健所】&#10;有形固定資産減価償却率">
          <a:extLst>
            <a:ext uri="{FF2B5EF4-FFF2-40B4-BE49-F238E27FC236}">
              <a16:creationId xmlns:a16="http://schemas.microsoft.com/office/drawing/2014/main" id="{B4800846-66A1-4FB0-A417-75DE944D4897}"/>
            </a:ext>
          </a:extLst>
        </xdr:cNvPr>
        <xdr:cNvSpPr txBox="1"/>
      </xdr:nvSpPr>
      <xdr:spPr>
        <a:xfrm>
          <a:off x="13742035" y="94361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163830</xdr:rowOff>
    </xdr:from>
    <xdr:ext cx="401955" cy="259080"/>
    <xdr:sp macro="" textlink="">
      <xdr:nvSpPr>
        <xdr:cNvPr id="441" name="n_2mainValue【保健センター・保健所】&#10;有形固定資産減価償却率">
          <a:extLst>
            <a:ext uri="{FF2B5EF4-FFF2-40B4-BE49-F238E27FC236}">
              <a16:creationId xmlns:a16="http://schemas.microsoft.com/office/drawing/2014/main" id="{59957911-D45A-4A7C-80EA-5AAF15924EF2}"/>
            </a:ext>
          </a:extLst>
        </xdr:cNvPr>
        <xdr:cNvSpPr txBox="1"/>
      </xdr:nvSpPr>
      <xdr:spPr>
        <a:xfrm>
          <a:off x="12960985" y="94157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22860</xdr:rowOff>
    </xdr:from>
    <xdr:ext cx="401955" cy="259080"/>
    <xdr:sp macro="" textlink="">
      <xdr:nvSpPr>
        <xdr:cNvPr id="442" name="n_3mainValue【保健センター・保健所】&#10;有形固定資産減価償却率">
          <a:extLst>
            <a:ext uri="{FF2B5EF4-FFF2-40B4-BE49-F238E27FC236}">
              <a16:creationId xmlns:a16="http://schemas.microsoft.com/office/drawing/2014/main" id="{5AF32711-E262-47A8-ABB4-4BEA5A166CC1}"/>
            </a:ext>
          </a:extLst>
        </xdr:cNvPr>
        <xdr:cNvSpPr txBox="1"/>
      </xdr:nvSpPr>
      <xdr:spPr>
        <a:xfrm>
          <a:off x="12167235" y="94399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168910</xdr:rowOff>
    </xdr:from>
    <xdr:ext cx="401955" cy="255905"/>
    <xdr:sp macro="" textlink="">
      <xdr:nvSpPr>
        <xdr:cNvPr id="443" name="n_4mainValue【保健センター・保健所】&#10;有形固定資産減価償却率">
          <a:extLst>
            <a:ext uri="{FF2B5EF4-FFF2-40B4-BE49-F238E27FC236}">
              <a16:creationId xmlns:a16="http://schemas.microsoft.com/office/drawing/2014/main" id="{4A5BD116-9781-4B7A-9732-E63296CF8E87}"/>
            </a:ext>
          </a:extLst>
        </xdr:cNvPr>
        <xdr:cNvSpPr txBox="1"/>
      </xdr:nvSpPr>
      <xdr:spPr>
        <a:xfrm>
          <a:off x="11354435" y="94145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78F55299-4848-4235-A8D1-1AE8E0B2994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A107C122-8E5D-4DBF-9CBF-2F66C0446422}"/>
            </a:ext>
          </a:extLst>
        </xdr:cNvPr>
        <xdr:cNvSpPr/>
      </xdr:nvSpPr>
      <xdr:spPr>
        <a:xfrm>
          <a:off x="16586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159BA1B8-BE58-445E-98FE-6D84236E6B1C}"/>
            </a:ext>
          </a:extLst>
        </xdr:cNvPr>
        <xdr:cNvSpPr/>
      </xdr:nvSpPr>
      <xdr:spPr>
        <a:xfrm>
          <a:off x="16586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56A3E450-AC40-4D5F-BD9F-040BAD7EDFDD}"/>
            </a:ext>
          </a:extLst>
        </xdr:cNvPr>
        <xdr:cNvSpPr/>
      </xdr:nvSpPr>
      <xdr:spPr>
        <a:xfrm>
          <a:off x="174879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F5094D1A-5F75-4CF2-8E92-33895ACF1E6B}"/>
            </a:ext>
          </a:extLst>
        </xdr:cNvPr>
        <xdr:cNvSpPr/>
      </xdr:nvSpPr>
      <xdr:spPr>
        <a:xfrm>
          <a:off x="174879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B351D512-9C02-4A91-8A94-3B371C065DF6}"/>
            </a:ext>
          </a:extLst>
        </xdr:cNvPr>
        <xdr:cNvSpPr/>
      </xdr:nvSpPr>
      <xdr:spPr>
        <a:xfrm>
          <a:off x="185166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291FE789-6C55-4D0F-8FF8-BC1526A80B20}"/>
            </a:ext>
          </a:extLst>
        </xdr:cNvPr>
        <xdr:cNvSpPr/>
      </xdr:nvSpPr>
      <xdr:spPr>
        <a:xfrm>
          <a:off x="185166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3EDECCBB-F5C2-43D0-BA93-4C9FC38F6DC9}"/>
            </a:ext>
          </a:extLst>
        </xdr:cNvPr>
        <xdr:cNvSpPr/>
      </xdr:nvSpPr>
      <xdr:spPr>
        <a:xfrm>
          <a:off x="164592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452" name="テキスト ボックス 451">
          <a:extLst>
            <a:ext uri="{FF2B5EF4-FFF2-40B4-BE49-F238E27FC236}">
              <a16:creationId xmlns:a16="http://schemas.microsoft.com/office/drawing/2014/main" id="{FD4AF1D7-C1C4-4C89-8124-61E6056C04DC}"/>
            </a:ext>
          </a:extLst>
        </xdr:cNvPr>
        <xdr:cNvSpPr txBox="1"/>
      </xdr:nvSpPr>
      <xdr:spPr>
        <a:xfrm>
          <a:off x="16440150" y="862965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id="{F9AC982F-B059-4A9F-9506-FA6BCD1916AA}"/>
            </a:ext>
          </a:extLst>
        </xdr:cNvPr>
        <xdr:cNvCxnSpPr/>
      </xdr:nvCxnSpPr>
      <xdr:spPr>
        <a:xfrm>
          <a:off x="164592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454" name="直線コネクタ 453">
          <a:extLst>
            <a:ext uri="{FF2B5EF4-FFF2-40B4-BE49-F238E27FC236}">
              <a16:creationId xmlns:a16="http://schemas.microsoft.com/office/drawing/2014/main" id="{653B3ACC-564A-4D33-841B-2BAB063982FD}"/>
            </a:ext>
          </a:extLst>
        </xdr:cNvPr>
        <xdr:cNvCxnSpPr/>
      </xdr:nvCxnSpPr>
      <xdr:spPr>
        <a:xfrm>
          <a:off x="16459200" y="10703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4185" cy="259080"/>
    <xdr:sp macro="" textlink="">
      <xdr:nvSpPr>
        <xdr:cNvPr id="455" name="テキスト ボックス 454">
          <a:extLst>
            <a:ext uri="{FF2B5EF4-FFF2-40B4-BE49-F238E27FC236}">
              <a16:creationId xmlns:a16="http://schemas.microsoft.com/office/drawing/2014/main" id="{21CE08E0-75E3-4A74-B241-A0DC2075EEB5}"/>
            </a:ext>
          </a:extLst>
        </xdr:cNvPr>
        <xdr:cNvSpPr txBox="1"/>
      </xdr:nvSpPr>
      <xdr:spPr>
        <a:xfrm>
          <a:off x="16048990" y="105676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56" name="直線コネクタ 455">
          <a:extLst>
            <a:ext uri="{FF2B5EF4-FFF2-40B4-BE49-F238E27FC236}">
              <a16:creationId xmlns:a16="http://schemas.microsoft.com/office/drawing/2014/main" id="{F02FBAE9-E645-4745-8027-8158491D9C03}"/>
            </a:ext>
          </a:extLst>
        </xdr:cNvPr>
        <xdr:cNvCxnSpPr/>
      </xdr:nvCxnSpPr>
      <xdr:spPr>
        <a:xfrm>
          <a:off x="16459200" y="10389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4185" cy="259080"/>
    <xdr:sp macro="" textlink="">
      <xdr:nvSpPr>
        <xdr:cNvPr id="457" name="テキスト ボックス 456">
          <a:extLst>
            <a:ext uri="{FF2B5EF4-FFF2-40B4-BE49-F238E27FC236}">
              <a16:creationId xmlns:a16="http://schemas.microsoft.com/office/drawing/2014/main" id="{944C0128-DDA7-43A5-8562-9748040DE35F}"/>
            </a:ext>
          </a:extLst>
        </xdr:cNvPr>
        <xdr:cNvSpPr txBox="1"/>
      </xdr:nvSpPr>
      <xdr:spPr>
        <a:xfrm>
          <a:off x="16048990" y="102469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58" name="直線コネクタ 457">
          <a:extLst>
            <a:ext uri="{FF2B5EF4-FFF2-40B4-BE49-F238E27FC236}">
              <a16:creationId xmlns:a16="http://schemas.microsoft.com/office/drawing/2014/main" id="{CA2B1FEC-CBD1-4B6C-89F5-DE938A74D999}"/>
            </a:ext>
          </a:extLst>
        </xdr:cNvPr>
        <xdr:cNvCxnSpPr/>
      </xdr:nvCxnSpPr>
      <xdr:spPr>
        <a:xfrm>
          <a:off x="16459200" y="10075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4185" cy="255905"/>
    <xdr:sp macro="" textlink="">
      <xdr:nvSpPr>
        <xdr:cNvPr id="459" name="テキスト ボックス 458">
          <a:extLst>
            <a:ext uri="{FF2B5EF4-FFF2-40B4-BE49-F238E27FC236}">
              <a16:creationId xmlns:a16="http://schemas.microsoft.com/office/drawing/2014/main" id="{D5257093-E04D-473A-9C5E-C3123C8A14C4}"/>
            </a:ext>
          </a:extLst>
        </xdr:cNvPr>
        <xdr:cNvSpPr txBox="1"/>
      </xdr:nvSpPr>
      <xdr:spPr>
        <a:xfrm>
          <a:off x="16048990" y="993330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60" name="直線コネクタ 459">
          <a:extLst>
            <a:ext uri="{FF2B5EF4-FFF2-40B4-BE49-F238E27FC236}">
              <a16:creationId xmlns:a16="http://schemas.microsoft.com/office/drawing/2014/main" id="{8FD23FCC-266A-4E66-9DCF-5C7A89068A5E}"/>
            </a:ext>
          </a:extLst>
        </xdr:cNvPr>
        <xdr:cNvCxnSpPr/>
      </xdr:nvCxnSpPr>
      <xdr:spPr>
        <a:xfrm>
          <a:off x="16459200" y="97555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4185" cy="259080"/>
    <xdr:sp macro="" textlink="">
      <xdr:nvSpPr>
        <xdr:cNvPr id="461" name="テキスト ボックス 460">
          <a:extLst>
            <a:ext uri="{FF2B5EF4-FFF2-40B4-BE49-F238E27FC236}">
              <a16:creationId xmlns:a16="http://schemas.microsoft.com/office/drawing/2014/main" id="{F510C3B1-254C-49B5-9876-145537EDC5E5}"/>
            </a:ext>
          </a:extLst>
        </xdr:cNvPr>
        <xdr:cNvSpPr txBox="1"/>
      </xdr:nvSpPr>
      <xdr:spPr>
        <a:xfrm>
          <a:off x="16048990" y="96196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62" name="直線コネクタ 461">
          <a:extLst>
            <a:ext uri="{FF2B5EF4-FFF2-40B4-BE49-F238E27FC236}">
              <a16:creationId xmlns:a16="http://schemas.microsoft.com/office/drawing/2014/main" id="{B832AC93-5DD7-4992-99CA-290F848E1DA2}"/>
            </a:ext>
          </a:extLst>
        </xdr:cNvPr>
        <xdr:cNvCxnSpPr/>
      </xdr:nvCxnSpPr>
      <xdr:spPr>
        <a:xfrm>
          <a:off x="16459200" y="94418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4185" cy="255905"/>
    <xdr:sp macro="" textlink="">
      <xdr:nvSpPr>
        <xdr:cNvPr id="463" name="テキスト ボックス 462">
          <a:extLst>
            <a:ext uri="{FF2B5EF4-FFF2-40B4-BE49-F238E27FC236}">
              <a16:creationId xmlns:a16="http://schemas.microsoft.com/office/drawing/2014/main" id="{F948B31C-30C8-4BDF-B49E-8F036014FE58}"/>
            </a:ext>
          </a:extLst>
        </xdr:cNvPr>
        <xdr:cNvSpPr txBox="1"/>
      </xdr:nvSpPr>
      <xdr:spPr>
        <a:xfrm>
          <a:off x="16048990" y="930592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64" name="直線コネクタ 463">
          <a:extLst>
            <a:ext uri="{FF2B5EF4-FFF2-40B4-BE49-F238E27FC236}">
              <a16:creationId xmlns:a16="http://schemas.microsoft.com/office/drawing/2014/main" id="{F12512EE-144F-49D1-8866-98F3B6E9D53D}"/>
            </a:ext>
          </a:extLst>
        </xdr:cNvPr>
        <xdr:cNvCxnSpPr/>
      </xdr:nvCxnSpPr>
      <xdr:spPr>
        <a:xfrm>
          <a:off x="16459200" y="912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4185" cy="259080"/>
    <xdr:sp macro="" textlink="">
      <xdr:nvSpPr>
        <xdr:cNvPr id="465" name="テキスト ボックス 464">
          <a:extLst>
            <a:ext uri="{FF2B5EF4-FFF2-40B4-BE49-F238E27FC236}">
              <a16:creationId xmlns:a16="http://schemas.microsoft.com/office/drawing/2014/main" id="{0F05D675-B044-4E16-AA1D-3F622054203C}"/>
            </a:ext>
          </a:extLst>
        </xdr:cNvPr>
        <xdr:cNvSpPr txBox="1"/>
      </xdr:nvSpPr>
      <xdr:spPr>
        <a:xfrm>
          <a:off x="16048990" y="89916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id="{2DA51D4B-775D-4576-8A66-379852C8BB35}"/>
            </a:ext>
          </a:extLst>
        </xdr:cNvPr>
        <xdr:cNvCxnSpPr/>
      </xdr:nvCxnSpPr>
      <xdr:spPr>
        <a:xfrm>
          <a:off x="164592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467" name="テキスト ボックス 466">
          <a:extLst>
            <a:ext uri="{FF2B5EF4-FFF2-40B4-BE49-F238E27FC236}">
              <a16:creationId xmlns:a16="http://schemas.microsoft.com/office/drawing/2014/main" id="{AFBC4C23-64C1-49FD-B3BB-BA42604B2756}"/>
            </a:ext>
          </a:extLst>
        </xdr:cNvPr>
        <xdr:cNvSpPr txBox="1"/>
      </xdr:nvSpPr>
      <xdr:spPr>
        <a:xfrm>
          <a:off x="16048990" y="867791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a:extLst>
            <a:ext uri="{FF2B5EF4-FFF2-40B4-BE49-F238E27FC236}">
              <a16:creationId xmlns:a16="http://schemas.microsoft.com/office/drawing/2014/main" id="{157B4BC9-B5FB-4E2C-8414-8B4D8D874D1F}"/>
            </a:ext>
          </a:extLst>
        </xdr:cNvPr>
        <xdr:cNvSpPr/>
      </xdr:nvSpPr>
      <xdr:spPr>
        <a:xfrm>
          <a:off x="164592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58</xdr:row>
      <xdr:rowOff>52070</xdr:rowOff>
    </xdr:from>
    <xdr:to>
      <xdr:col>116</xdr:col>
      <xdr:colOff>62865</xdr:colOff>
      <xdr:row>64</xdr:row>
      <xdr:rowOff>94615</xdr:rowOff>
    </xdr:to>
    <xdr:cxnSp macro="">
      <xdr:nvCxnSpPr>
        <xdr:cNvPr id="469" name="直線コネクタ 468">
          <a:extLst>
            <a:ext uri="{FF2B5EF4-FFF2-40B4-BE49-F238E27FC236}">
              <a16:creationId xmlns:a16="http://schemas.microsoft.com/office/drawing/2014/main" id="{B9271BCE-731D-48ED-AE4C-6A1B90BC5799}"/>
            </a:ext>
          </a:extLst>
        </xdr:cNvPr>
        <xdr:cNvCxnSpPr/>
      </xdr:nvCxnSpPr>
      <xdr:spPr>
        <a:xfrm flipV="1">
          <a:off x="19951065" y="9634220"/>
          <a:ext cx="0" cy="1033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98425</xdr:rowOff>
    </xdr:from>
    <xdr:ext cx="469900" cy="255905"/>
    <xdr:sp macro="" textlink="">
      <xdr:nvSpPr>
        <xdr:cNvPr id="470" name="【保健センター・保健所】&#10;一人当たり面積最小値テキスト">
          <a:extLst>
            <a:ext uri="{FF2B5EF4-FFF2-40B4-BE49-F238E27FC236}">
              <a16:creationId xmlns:a16="http://schemas.microsoft.com/office/drawing/2014/main" id="{2D2AE802-77AA-4DC9-B82A-68464997FE24}"/>
            </a:ext>
          </a:extLst>
        </xdr:cNvPr>
        <xdr:cNvSpPr txBox="1"/>
      </xdr:nvSpPr>
      <xdr:spPr>
        <a:xfrm>
          <a:off x="19989800" y="106711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94615</xdr:rowOff>
    </xdr:from>
    <xdr:to>
      <xdr:col>116</xdr:col>
      <xdr:colOff>152400</xdr:colOff>
      <xdr:row>64</xdr:row>
      <xdr:rowOff>94615</xdr:rowOff>
    </xdr:to>
    <xdr:cxnSp macro="">
      <xdr:nvCxnSpPr>
        <xdr:cNvPr id="471" name="直線コネクタ 470">
          <a:extLst>
            <a:ext uri="{FF2B5EF4-FFF2-40B4-BE49-F238E27FC236}">
              <a16:creationId xmlns:a16="http://schemas.microsoft.com/office/drawing/2014/main" id="{2DC2B4CA-1C99-41A0-BF0E-485791B73E82}"/>
            </a:ext>
          </a:extLst>
        </xdr:cNvPr>
        <xdr:cNvCxnSpPr/>
      </xdr:nvCxnSpPr>
      <xdr:spPr>
        <a:xfrm>
          <a:off x="19881850" y="10667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170180</xdr:rowOff>
    </xdr:from>
    <xdr:ext cx="469900" cy="259080"/>
    <xdr:sp macro="" textlink="">
      <xdr:nvSpPr>
        <xdr:cNvPr id="472" name="【保健センター・保健所】&#10;一人当たり面積最大値テキスト">
          <a:extLst>
            <a:ext uri="{FF2B5EF4-FFF2-40B4-BE49-F238E27FC236}">
              <a16:creationId xmlns:a16="http://schemas.microsoft.com/office/drawing/2014/main" id="{F1753925-137A-45AD-9586-99397F17117C}"/>
            </a:ext>
          </a:extLst>
        </xdr:cNvPr>
        <xdr:cNvSpPr txBox="1"/>
      </xdr:nvSpPr>
      <xdr:spPr>
        <a:xfrm>
          <a:off x="19989800" y="941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0.339</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52070</xdr:rowOff>
    </xdr:from>
    <xdr:to>
      <xdr:col>116</xdr:col>
      <xdr:colOff>152400</xdr:colOff>
      <xdr:row>58</xdr:row>
      <xdr:rowOff>52070</xdr:rowOff>
    </xdr:to>
    <xdr:cxnSp macro="">
      <xdr:nvCxnSpPr>
        <xdr:cNvPr id="473" name="直線コネクタ 472">
          <a:extLst>
            <a:ext uri="{FF2B5EF4-FFF2-40B4-BE49-F238E27FC236}">
              <a16:creationId xmlns:a16="http://schemas.microsoft.com/office/drawing/2014/main" id="{5C16909C-D934-4CE4-8D79-B2C7310BEE5D}"/>
            </a:ext>
          </a:extLst>
        </xdr:cNvPr>
        <xdr:cNvCxnSpPr/>
      </xdr:nvCxnSpPr>
      <xdr:spPr>
        <a:xfrm>
          <a:off x="19881850" y="9634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87630</xdr:rowOff>
    </xdr:from>
    <xdr:ext cx="469900" cy="255905"/>
    <xdr:sp macro="" textlink="">
      <xdr:nvSpPr>
        <xdr:cNvPr id="474" name="【保健センター・保健所】&#10;一人当たり面積平均値テキスト">
          <a:extLst>
            <a:ext uri="{FF2B5EF4-FFF2-40B4-BE49-F238E27FC236}">
              <a16:creationId xmlns:a16="http://schemas.microsoft.com/office/drawing/2014/main" id="{F962C897-66C5-4E26-8773-5079B24038A2}"/>
            </a:ext>
          </a:extLst>
        </xdr:cNvPr>
        <xdr:cNvSpPr txBox="1"/>
      </xdr:nvSpPr>
      <xdr:spPr>
        <a:xfrm>
          <a:off x="19989800" y="1033018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475" name="フローチャート: 判断 474">
          <a:extLst>
            <a:ext uri="{FF2B5EF4-FFF2-40B4-BE49-F238E27FC236}">
              <a16:creationId xmlns:a16="http://schemas.microsoft.com/office/drawing/2014/main" id="{93EAFFC7-65BB-41FA-B5C2-998E68E9AF78}"/>
            </a:ext>
          </a:extLst>
        </xdr:cNvPr>
        <xdr:cNvSpPr/>
      </xdr:nvSpPr>
      <xdr:spPr>
        <a:xfrm>
          <a:off x="19900900" y="10351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476" name="フローチャート: 判断 475">
          <a:extLst>
            <a:ext uri="{FF2B5EF4-FFF2-40B4-BE49-F238E27FC236}">
              <a16:creationId xmlns:a16="http://schemas.microsoft.com/office/drawing/2014/main" id="{E547B6A7-0A8A-4FA0-AF8E-B40E638645EC}"/>
            </a:ext>
          </a:extLst>
        </xdr:cNvPr>
        <xdr:cNvSpPr/>
      </xdr:nvSpPr>
      <xdr:spPr>
        <a:xfrm>
          <a:off x="19157950" y="10299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57150</xdr:rowOff>
    </xdr:from>
    <xdr:to>
      <xdr:col>107</xdr:col>
      <xdr:colOff>101600</xdr:colOff>
      <xdr:row>62</xdr:row>
      <xdr:rowOff>158750</xdr:rowOff>
    </xdr:to>
    <xdr:sp macro="" textlink="">
      <xdr:nvSpPr>
        <xdr:cNvPr id="477" name="フローチャート: 判断 476">
          <a:extLst>
            <a:ext uri="{FF2B5EF4-FFF2-40B4-BE49-F238E27FC236}">
              <a16:creationId xmlns:a16="http://schemas.microsoft.com/office/drawing/2014/main" id="{A3239ED8-A1FF-4C66-9218-3495004F8D1A}"/>
            </a:ext>
          </a:extLst>
        </xdr:cNvPr>
        <xdr:cNvSpPr/>
      </xdr:nvSpPr>
      <xdr:spPr>
        <a:xfrm>
          <a:off x="1834515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478" name="フローチャート: 判断 477">
          <a:extLst>
            <a:ext uri="{FF2B5EF4-FFF2-40B4-BE49-F238E27FC236}">
              <a16:creationId xmlns:a16="http://schemas.microsoft.com/office/drawing/2014/main" id="{B7BDCF75-9E66-4594-AB52-73760A2A280D}"/>
            </a:ext>
          </a:extLst>
        </xdr:cNvPr>
        <xdr:cNvSpPr/>
      </xdr:nvSpPr>
      <xdr:spPr>
        <a:xfrm>
          <a:off x="175514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43815</xdr:rowOff>
    </xdr:from>
    <xdr:to>
      <xdr:col>98</xdr:col>
      <xdr:colOff>38100</xdr:colOff>
      <xdr:row>62</xdr:row>
      <xdr:rowOff>145415</xdr:rowOff>
    </xdr:to>
    <xdr:sp macro="" textlink="">
      <xdr:nvSpPr>
        <xdr:cNvPr id="479" name="フローチャート: 判断 478">
          <a:extLst>
            <a:ext uri="{FF2B5EF4-FFF2-40B4-BE49-F238E27FC236}">
              <a16:creationId xmlns:a16="http://schemas.microsoft.com/office/drawing/2014/main" id="{B077727F-B373-4702-9BC9-B9F68F5FB42E}"/>
            </a:ext>
          </a:extLst>
        </xdr:cNvPr>
        <xdr:cNvSpPr/>
      </xdr:nvSpPr>
      <xdr:spPr>
        <a:xfrm>
          <a:off x="16757650" y="102863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480" name="テキスト ボックス 479">
          <a:extLst>
            <a:ext uri="{FF2B5EF4-FFF2-40B4-BE49-F238E27FC236}">
              <a16:creationId xmlns:a16="http://schemas.microsoft.com/office/drawing/2014/main" id="{A845DFEB-C88E-44FF-A34B-BF252937F8F5}"/>
            </a:ext>
          </a:extLst>
        </xdr:cNvPr>
        <xdr:cNvSpPr txBox="1"/>
      </xdr:nvSpPr>
      <xdr:spPr>
        <a:xfrm>
          <a:off x="197802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481" name="テキスト ボックス 480">
          <a:extLst>
            <a:ext uri="{FF2B5EF4-FFF2-40B4-BE49-F238E27FC236}">
              <a16:creationId xmlns:a16="http://schemas.microsoft.com/office/drawing/2014/main" id="{3FCA7919-E6ED-4A66-AB4A-27EAAD9F9560}"/>
            </a:ext>
          </a:extLst>
        </xdr:cNvPr>
        <xdr:cNvSpPr txBox="1"/>
      </xdr:nvSpPr>
      <xdr:spPr>
        <a:xfrm>
          <a:off x="190309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482" name="テキスト ボックス 481">
          <a:extLst>
            <a:ext uri="{FF2B5EF4-FFF2-40B4-BE49-F238E27FC236}">
              <a16:creationId xmlns:a16="http://schemas.microsoft.com/office/drawing/2014/main" id="{B8B83CF6-4B96-46CF-B3CC-448073EE9DD7}"/>
            </a:ext>
          </a:extLst>
        </xdr:cNvPr>
        <xdr:cNvSpPr txBox="1"/>
      </xdr:nvSpPr>
      <xdr:spPr>
        <a:xfrm>
          <a:off x="1822450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483" name="テキスト ボックス 482">
          <a:extLst>
            <a:ext uri="{FF2B5EF4-FFF2-40B4-BE49-F238E27FC236}">
              <a16:creationId xmlns:a16="http://schemas.microsoft.com/office/drawing/2014/main" id="{C6DDD9E7-D71B-45E5-A388-E3714E5D2855}"/>
            </a:ext>
          </a:extLst>
        </xdr:cNvPr>
        <xdr:cNvSpPr txBox="1"/>
      </xdr:nvSpPr>
      <xdr:spPr>
        <a:xfrm>
          <a:off x="174307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484" name="テキスト ボックス 483">
          <a:extLst>
            <a:ext uri="{FF2B5EF4-FFF2-40B4-BE49-F238E27FC236}">
              <a16:creationId xmlns:a16="http://schemas.microsoft.com/office/drawing/2014/main" id="{54065207-1EB5-4513-8EBF-4303C897371D}"/>
            </a:ext>
          </a:extLst>
        </xdr:cNvPr>
        <xdr:cNvSpPr txBox="1"/>
      </xdr:nvSpPr>
      <xdr:spPr>
        <a:xfrm>
          <a:off x="16630650" y="110147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111</xdr:col>
      <xdr:colOff>127000</xdr:colOff>
      <xdr:row>56</xdr:row>
      <xdr:rowOff>24130</xdr:rowOff>
    </xdr:from>
    <xdr:to>
      <xdr:col>112</xdr:col>
      <xdr:colOff>38100</xdr:colOff>
      <xdr:row>56</xdr:row>
      <xdr:rowOff>125730</xdr:rowOff>
    </xdr:to>
    <xdr:sp macro="" textlink="">
      <xdr:nvSpPr>
        <xdr:cNvPr id="485" name="楕円 484">
          <a:extLst>
            <a:ext uri="{FF2B5EF4-FFF2-40B4-BE49-F238E27FC236}">
              <a16:creationId xmlns:a16="http://schemas.microsoft.com/office/drawing/2014/main" id="{43E7F0F4-F4D7-4761-B3FB-4225816BE1CB}"/>
            </a:ext>
          </a:extLst>
        </xdr:cNvPr>
        <xdr:cNvSpPr/>
      </xdr:nvSpPr>
      <xdr:spPr>
        <a:xfrm>
          <a:off x="19157950" y="9276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57150</xdr:rowOff>
    </xdr:from>
    <xdr:to>
      <xdr:col>107</xdr:col>
      <xdr:colOff>101600</xdr:colOff>
      <xdr:row>56</xdr:row>
      <xdr:rowOff>158750</xdr:rowOff>
    </xdr:to>
    <xdr:sp macro="" textlink="">
      <xdr:nvSpPr>
        <xdr:cNvPr id="486" name="楕円 485">
          <a:extLst>
            <a:ext uri="{FF2B5EF4-FFF2-40B4-BE49-F238E27FC236}">
              <a16:creationId xmlns:a16="http://schemas.microsoft.com/office/drawing/2014/main" id="{B40B6194-67AC-47B9-8B3A-A3B51884AED3}"/>
            </a:ext>
          </a:extLst>
        </xdr:cNvPr>
        <xdr:cNvSpPr/>
      </xdr:nvSpPr>
      <xdr:spPr>
        <a:xfrm>
          <a:off x="1834515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74930</xdr:rowOff>
    </xdr:from>
    <xdr:to>
      <xdr:col>111</xdr:col>
      <xdr:colOff>177800</xdr:colOff>
      <xdr:row>56</xdr:row>
      <xdr:rowOff>107950</xdr:rowOff>
    </xdr:to>
    <xdr:cxnSp macro="">
      <xdr:nvCxnSpPr>
        <xdr:cNvPr id="487" name="直線コネクタ 486">
          <a:extLst>
            <a:ext uri="{FF2B5EF4-FFF2-40B4-BE49-F238E27FC236}">
              <a16:creationId xmlns:a16="http://schemas.microsoft.com/office/drawing/2014/main" id="{5A22B4F8-88F9-497A-BE61-6DAB9E4C7D7E}"/>
            </a:ext>
          </a:extLst>
        </xdr:cNvPr>
        <xdr:cNvCxnSpPr/>
      </xdr:nvCxnSpPr>
      <xdr:spPr>
        <a:xfrm flipV="1">
          <a:off x="18395950" y="9326880"/>
          <a:ext cx="8064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86360</xdr:rowOff>
    </xdr:from>
    <xdr:to>
      <xdr:col>102</xdr:col>
      <xdr:colOff>165100</xdr:colOff>
      <xdr:row>57</xdr:row>
      <xdr:rowOff>16510</xdr:rowOff>
    </xdr:to>
    <xdr:sp macro="" textlink="">
      <xdr:nvSpPr>
        <xdr:cNvPr id="488" name="楕円 487">
          <a:extLst>
            <a:ext uri="{FF2B5EF4-FFF2-40B4-BE49-F238E27FC236}">
              <a16:creationId xmlns:a16="http://schemas.microsoft.com/office/drawing/2014/main" id="{C2E4261D-6483-450D-915E-AF88A3F1F7FB}"/>
            </a:ext>
          </a:extLst>
        </xdr:cNvPr>
        <xdr:cNvSpPr/>
      </xdr:nvSpPr>
      <xdr:spPr>
        <a:xfrm>
          <a:off x="17551400" y="9338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107950</xdr:rowOff>
    </xdr:from>
    <xdr:to>
      <xdr:col>107</xdr:col>
      <xdr:colOff>50800</xdr:colOff>
      <xdr:row>56</xdr:row>
      <xdr:rowOff>137160</xdr:rowOff>
    </xdr:to>
    <xdr:cxnSp macro="">
      <xdr:nvCxnSpPr>
        <xdr:cNvPr id="489" name="直線コネクタ 488">
          <a:extLst>
            <a:ext uri="{FF2B5EF4-FFF2-40B4-BE49-F238E27FC236}">
              <a16:creationId xmlns:a16="http://schemas.microsoft.com/office/drawing/2014/main" id="{E8A0F2F9-D65D-42B3-AC91-2B5939A50A0B}"/>
            </a:ext>
          </a:extLst>
        </xdr:cNvPr>
        <xdr:cNvCxnSpPr/>
      </xdr:nvCxnSpPr>
      <xdr:spPr>
        <a:xfrm flipV="1">
          <a:off x="17602200" y="9359900"/>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118745</xdr:rowOff>
    </xdr:from>
    <xdr:to>
      <xdr:col>98</xdr:col>
      <xdr:colOff>38100</xdr:colOff>
      <xdr:row>57</xdr:row>
      <xdr:rowOff>48895</xdr:rowOff>
    </xdr:to>
    <xdr:sp macro="" textlink="">
      <xdr:nvSpPr>
        <xdr:cNvPr id="490" name="楕円 489">
          <a:extLst>
            <a:ext uri="{FF2B5EF4-FFF2-40B4-BE49-F238E27FC236}">
              <a16:creationId xmlns:a16="http://schemas.microsoft.com/office/drawing/2014/main" id="{9F4D4C3D-563A-4E58-9395-5EC0DFC6A81C}"/>
            </a:ext>
          </a:extLst>
        </xdr:cNvPr>
        <xdr:cNvSpPr/>
      </xdr:nvSpPr>
      <xdr:spPr>
        <a:xfrm>
          <a:off x="16757650" y="93706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137160</xdr:rowOff>
    </xdr:from>
    <xdr:to>
      <xdr:col>102</xdr:col>
      <xdr:colOff>114300</xdr:colOff>
      <xdr:row>56</xdr:row>
      <xdr:rowOff>169545</xdr:rowOff>
    </xdr:to>
    <xdr:cxnSp macro="">
      <xdr:nvCxnSpPr>
        <xdr:cNvPr id="491" name="直線コネクタ 490">
          <a:extLst>
            <a:ext uri="{FF2B5EF4-FFF2-40B4-BE49-F238E27FC236}">
              <a16:creationId xmlns:a16="http://schemas.microsoft.com/office/drawing/2014/main" id="{C9C1E2E6-1194-4A8E-AA4D-AE5140DE4F7D}"/>
            </a:ext>
          </a:extLst>
        </xdr:cNvPr>
        <xdr:cNvCxnSpPr/>
      </xdr:nvCxnSpPr>
      <xdr:spPr>
        <a:xfrm flipV="1">
          <a:off x="16802100" y="9389110"/>
          <a:ext cx="8001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149860</xdr:rowOff>
    </xdr:from>
    <xdr:ext cx="469900" cy="259080"/>
    <xdr:sp macro="" textlink="">
      <xdr:nvSpPr>
        <xdr:cNvPr id="492" name="n_1aveValue【保健センター・保健所】&#10;一人当たり面積">
          <a:extLst>
            <a:ext uri="{FF2B5EF4-FFF2-40B4-BE49-F238E27FC236}">
              <a16:creationId xmlns:a16="http://schemas.microsoft.com/office/drawing/2014/main" id="{4762A747-CFE4-4AD8-ACA3-C5C42ED37726}"/>
            </a:ext>
          </a:extLst>
        </xdr:cNvPr>
        <xdr:cNvSpPr txBox="1"/>
      </xdr:nvSpPr>
      <xdr:spPr>
        <a:xfrm>
          <a:off x="18980150" y="10392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149860</xdr:rowOff>
    </xdr:from>
    <xdr:ext cx="466725" cy="259080"/>
    <xdr:sp macro="" textlink="">
      <xdr:nvSpPr>
        <xdr:cNvPr id="493" name="n_2aveValue【保健センター・保健所】&#10;一人当たり面積">
          <a:extLst>
            <a:ext uri="{FF2B5EF4-FFF2-40B4-BE49-F238E27FC236}">
              <a16:creationId xmlns:a16="http://schemas.microsoft.com/office/drawing/2014/main" id="{A41089CB-D7E5-4F42-8F69-23BAE42CDBDD}"/>
            </a:ext>
          </a:extLst>
        </xdr:cNvPr>
        <xdr:cNvSpPr txBox="1"/>
      </xdr:nvSpPr>
      <xdr:spPr>
        <a:xfrm>
          <a:off x="18180050" y="103924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156210</xdr:rowOff>
    </xdr:from>
    <xdr:ext cx="466725" cy="255905"/>
    <xdr:sp macro="" textlink="">
      <xdr:nvSpPr>
        <xdr:cNvPr id="494" name="n_3aveValue【保健センター・保健所】&#10;一人当たり面積">
          <a:extLst>
            <a:ext uri="{FF2B5EF4-FFF2-40B4-BE49-F238E27FC236}">
              <a16:creationId xmlns:a16="http://schemas.microsoft.com/office/drawing/2014/main" id="{DE6FB73A-2404-4B50-8527-831DFF2A86AB}"/>
            </a:ext>
          </a:extLst>
        </xdr:cNvPr>
        <xdr:cNvSpPr txBox="1"/>
      </xdr:nvSpPr>
      <xdr:spPr>
        <a:xfrm>
          <a:off x="17386300" y="103987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136525</xdr:rowOff>
    </xdr:from>
    <xdr:ext cx="466725" cy="258445"/>
    <xdr:sp macro="" textlink="">
      <xdr:nvSpPr>
        <xdr:cNvPr id="495" name="n_4aveValue【保健センター・保健所】&#10;一人当たり面積">
          <a:extLst>
            <a:ext uri="{FF2B5EF4-FFF2-40B4-BE49-F238E27FC236}">
              <a16:creationId xmlns:a16="http://schemas.microsoft.com/office/drawing/2014/main" id="{B1CB04D5-0EE3-4F05-8486-A2EB9459DDF0}"/>
            </a:ext>
          </a:extLst>
        </xdr:cNvPr>
        <xdr:cNvSpPr txBox="1"/>
      </xdr:nvSpPr>
      <xdr:spPr>
        <a:xfrm>
          <a:off x="16592550" y="103790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54</xdr:row>
      <xdr:rowOff>142240</xdr:rowOff>
    </xdr:from>
    <xdr:ext cx="469900" cy="259080"/>
    <xdr:sp macro="" textlink="">
      <xdr:nvSpPr>
        <xdr:cNvPr id="496" name="n_1mainValue【保健センター・保健所】&#10;一人当たり面積">
          <a:extLst>
            <a:ext uri="{FF2B5EF4-FFF2-40B4-BE49-F238E27FC236}">
              <a16:creationId xmlns:a16="http://schemas.microsoft.com/office/drawing/2014/main" id="{74FF9FF5-59EE-4A03-A419-F96C1AD9F507}"/>
            </a:ext>
          </a:extLst>
        </xdr:cNvPr>
        <xdr:cNvSpPr txBox="1"/>
      </xdr:nvSpPr>
      <xdr:spPr>
        <a:xfrm>
          <a:off x="18980150" y="9063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55</xdr:row>
      <xdr:rowOff>3810</xdr:rowOff>
    </xdr:from>
    <xdr:ext cx="466725" cy="259080"/>
    <xdr:sp macro="" textlink="">
      <xdr:nvSpPr>
        <xdr:cNvPr id="497" name="n_2mainValue【保健センター・保健所】&#10;一人当たり面積">
          <a:extLst>
            <a:ext uri="{FF2B5EF4-FFF2-40B4-BE49-F238E27FC236}">
              <a16:creationId xmlns:a16="http://schemas.microsoft.com/office/drawing/2014/main" id="{DA792D01-3319-4DA9-9E18-406701EDE3B4}"/>
            </a:ext>
          </a:extLst>
        </xdr:cNvPr>
        <xdr:cNvSpPr txBox="1"/>
      </xdr:nvSpPr>
      <xdr:spPr>
        <a:xfrm>
          <a:off x="18180050" y="9090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55</xdr:row>
      <xdr:rowOff>33020</xdr:rowOff>
    </xdr:from>
    <xdr:ext cx="466725" cy="259080"/>
    <xdr:sp macro="" textlink="">
      <xdr:nvSpPr>
        <xdr:cNvPr id="498" name="n_3mainValue【保健センター・保健所】&#10;一人当たり面積">
          <a:extLst>
            <a:ext uri="{FF2B5EF4-FFF2-40B4-BE49-F238E27FC236}">
              <a16:creationId xmlns:a16="http://schemas.microsoft.com/office/drawing/2014/main" id="{8100948F-3ED3-4BD6-9276-8670191FC463}"/>
            </a:ext>
          </a:extLst>
        </xdr:cNvPr>
        <xdr:cNvSpPr txBox="1"/>
      </xdr:nvSpPr>
      <xdr:spPr>
        <a:xfrm>
          <a:off x="17386300" y="91198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55</xdr:row>
      <xdr:rowOff>65405</xdr:rowOff>
    </xdr:from>
    <xdr:ext cx="466725" cy="255905"/>
    <xdr:sp macro="" textlink="">
      <xdr:nvSpPr>
        <xdr:cNvPr id="499" name="n_4mainValue【保健センター・保健所】&#10;一人当たり面積">
          <a:extLst>
            <a:ext uri="{FF2B5EF4-FFF2-40B4-BE49-F238E27FC236}">
              <a16:creationId xmlns:a16="http://schemas.microsoft.com/office/drawing/2014/main" id="{EA0DFD24-E27E-4E0C-A745-5B6DB2AE1B0B}"/>
            </a:ext>
          </a:extLst>
        </xdr:cNvPr>
        <xdr:cNvSpPr txBox="1"/>
      </xdr:nvSpPr>
      <xdr:spPr>
        <a:xfrm>
          <a:off x="16592550" y="91522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a:extLst>
            <a:ext uri="{FF2B5EF4-FFF2-40B4-BE49-F238E27FC236}">
              <a16:creationId xmlns:a16="http://schemas.microsoft.com/office/drawing/2014/main" id="{7FA4DD5C-E115-42D2-91C5-1B2496D6F62F}"/>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a:extLst>
            <a:ext uri="{FF2B5EF4-FFF2-40B4-BE49-F238E27FC236}">
              <a16:creationId xmlns:a16="http://schemas.microsoft.com/office/drawing/2014/main" id="{90712D7D-35D2-45AE-8B66-9405D16B7268}"/>
            </a:ext>
          </a:extLst>
        </xdr:cNvPr>
        <xdr:cNvSpPr/>
      </xdr:nvSpPr>
      <xdr:spPr>
        <a:xfrm>
          <a:off x="11315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a:extLst>
            <a:ext uri="{FF2B5EF4-FFF2-40B4-BE49-F238E27FC236}">
              <a16:creationId xmlns:a16="http://schemas.microsoft.com/office/drawing/2014/main" id="{8D6DB29B-F8F8-4B15-8C04-1121885F1436}"/>
            </a:ext>
          </a:extLst>
        </xdr:cNvPr>
        <xdr:cNvSpPr/>
      </xdr:nvSpPr>
      <xdr:spPr>
        <a:xfrm>
          <a:off x="11315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a:extLst>
            <a:ext uri="{FF2B5EF4-FFF2-40B4-BE49-F238E27FC236}">
              <a16:creationId xmlns:a16="http://schemas.microsoft.com/office/drawing/2014/main" id="{E6F28721-62D1-4BF5-BEC9-00EB7BD827F4}"/>
            </a:ext>
          </a:extLst>
        </xdr:cNvPr>
        <xdr:cNvSpPr/>
      </xdr:nvSpPr>
      <xdr:spPr>
        <a:xfrm>
          <a:off x="122364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a:extLst>
            <a:ext uri="{FF2B5EF4-FFF2-40B4-BE49-F238E27FC236}">
              <a16:creationId xmlns:a16="http://schemas.microsoft.com/office/drawing/2014/main" id="{5632C6E5-2A9B-4B3A-B216-B918604E5308}"/>
            </a:ext>
          </a:extLst>
        </xdr:cNvPr>
        <xdr:cNvSpPr/>
      </xdr:nvSpPr>
      <xdr:spPr>
        <a:xfrm>
          <a:off x="122364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a:extLst>
            <a:ext uri="{FF2B5EF4-FFF2-40B4-BE49-F238E27FC236}">
              <a16:creationId xmlns:a16="http://schemas.microsoft.com/office/drawing/2014/main" id="{54912DF4-C68D-4DBF-824F-DCE6680D457B}"/>
            </a:ext>
          </a:extLst>
        </xdr:cNvPr>
        <xdr:cNvSpPr/>
      </xdr:nvSpPr>
      <xdr:spPr>
        <a:xfrm>
          <a:off x="132651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a:extLst>
            <a:ext uri="{FF2B5EF4-FFF2-40B4-BE49-F238E27FC236}">
              <a16:creationId xmlns:a16="http://schemas.microsoft.com/office/drawing/2014/main" id="{7FA8E240-FBE1-4618-A00E-CD9160664A90}"/>
            </a:ext>
          </a:extLst>
        </xdr:cNvPr>
        <xdr:cNvSpPr/>
      </xdr:nvSpPr>
      <xdr:spPr>
        <a:xfrm>
          <a:off x="132651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a:extLst>
            <a:ext uri="{FF2B5EF4-FFF2-40B4-BE49-F238E27FC236}">
              <a16:creationId xmlns:a16="http://schemas.microsoft.com/office/drawing/2014/main" id="{8654ACC0-F9CB-4D2E-82C6-B7BDD39B3876}"/>
            </a:ext>
          </a:extLst>
        </xdr:cNvPr>
        <xdr:cNvSpPr/>
      </xdr:nvSpPr>
      <xdr:spPr>
        <a:xfrm>
          <a:off x="1120775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275" cy="222250"/>
    <xdr:sp macro="" textlink="">
      <xdr:nvSpPr>
        <xdr:cNvPr id="508" name="テキスト ボックス 507">
          <a:extLst>
            <a:ext uri="{FF2B5EF4-FFF2-40B4-BE49-F238E27FC236}">
              <a16:creationId xmlns:a16="http://schemas.microsoft.com/office/drawing/2014/main" id="{AD574243-4FDF-4BE9-9413-919179813744}"/>
            </a:ext>
          </a:extLst>
        </xdr:cNvPr>
        <xdr:cNvSpPr txBox="1"/>
      </xdr:nvSpPr>
      <xdr:spPr>
        <a:xfrm>
          <a:off x="11169650" y="1229995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a:extLst>
            <a:ext uri="{FF2B5EF4-FFF2-40B4-BE49-F238E27FC236}">
              <a16:creationId xmlns:a16="http://schemas.microsoft.com/office/drawing/2014/main" id="{B7E05EE7-F8A3-4733-90A0-644E4693279D}"/>
            </a:ext>
          </a:extLst>
        </xdr:cNvPr>
        <xdr:cNvCxnSpPr/>
      </xdr:nvCxnSpPr>
      <xdr:spPr>
        <a:xfrm>
          <a:off x="11207750" y="14687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185" cy="259080"/>
    <xdr:sp macro="" textlink="">
      <xdr:nvSpPr>
        <xdr:cNvPr id="510" name="テキスト ボックス 509">
          <a:extLst>
            <a:ext uri="{FF2B5EF4-FFF2-40B4-BE49-F238E27FC236}">
              <a16:creationId xmlns:a16="http://schemas.microsoft.com/office/drawing/2014/main" id="{70808013-CD2A-4A8C-8529-CAAF5599F242}"/>
            </a:ext>
          </a:extLst>
        </xdr:cNvPr>
        <xdr:cNvSpPr txBox="1"/>
      </xdr:nvSpPr>
      <xdr:spPr>
        <a:xfrm>
          <a:off x="10797540" y="145453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11" name="直線コネクタ 510">
          <a:extLst>
            <a:ext uri="{FF2B5EF4-FFF2-40B4-BE49-F238E27FC236}">
              <a16:creationId xmlns:a16="http://schemas.microsoft.com/office/drawing/2014/main" id="{FED196F0-3B1C-40E2-B925-AF11AE74FB3B}"/>
            </a:ext>
          </a:extLst>
        </xdr:cNvPr>
        <xdr:cNvCxnSpPr/>
      </xdr:nvCxnSpPr>
      <xdr:spPr>
        <a:xfrm>
          <a:off x="11207750" y="14367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185" cy="259080"/>
    <xdr:sp macro="" textlink="">
      <xdr:nvSpPr>
        <xdr:cNvPr id="512" name="テキスト ボックス 511">
          <a:extLst>
            <a:ext uri="{FF2B5EF4-FFF2-40B4-BE49-F238E27FC236}">
              <a16:creationId xmlns:a16="http://schemas.microsoft.com/office/drawing/2014/main" id="{8BEEE75E-24BF-46A1-9CBB-5406D9AA0255}"/>
            </a:ext>
          </a:extLst>
        </xdr:cNvPr>
        <xdr:cNvSpPr txBox="1"/>
      </xdr:nvSpPr>
      <xdr:spPr>
        <a:xfrm>
          <a:off x="10797540" y="142316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13" name="直線コネクタ 512">
          <a:extLst>
            <a:ext uri="{FF2B5EF4-FFF2-40B4-BE49-F238E27FC236}">
              <a16:creationId xmlns:a16="http://schemas.microsoft.com/office/drawing/2014/main" id="{2509460C-BB86-4CF3-BAAE-789A53F783E2}"/>
            </a:ext>
          </a:extLst>
        </xdr:cNvPr>
        <xdr:cNvCxnSpPr/>
      </xdr:nvCxnSpPr>
      <xdr:spPr>
        <a:xfrm>
          <a:off x="11207750" y="140531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5905"/>
    <xdr:sp macro="" textlink="">
      <xdr:nvSpPr>
        <xdr:cNvPr id="514" name="テキスト ボックス 513">
          <a:extLst>
            <a:ext uri="{FF2B5EF4-FFF2-40B4-BE49-F238E27FC236}">
              <a16:creationId xmlns:a16="http://schemas.microsoft.com/office/drawing/2014/main" id="{D477A757-3995-44A0-AB10-23A4D65FEFC3}"/>
            </a:ext>
          </a:extLst>
        </xdr:cNvPr>
        <xdr:cNvSpPr txBox="1"/>
      </xdr:nvSpPr>
      <xdr:spPr>
        <a:xfrm>
          <a:off x="10842625" y="1391729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15" name="直線コネクタ 514">
          <a:extLst>
            <a:ext uri="{FF2B5EF4-FFF2-40B4-BE49-F238E27FC236}">
              <a16:creationId xmlns:a16="http://schemas.microsoft.com/office/drawing/2014/main" id="{1092C2F2-4DED-4C81-90E4-92B0BE131896}"/>
            </a:ext>
          </a:extLst>
        </xdr:cNvPr>
        <xdr:cNvCxnSpPr/>
      </xdr:nvCxnSpPr>
      <xdr:spPr>
        <a:xfrm>
          <a:off x="11207750" y="13739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16" name="テキスト ボックス 515">
          <a:extLst>
            <a:ext uri="{FF2B5EF4-FFF2-40B4-BE49-F238E27FC236}">
              <a16:creationId xmlns:a16="http://schemas.microsoft.com/office/drawing/2014/main" id="{EAC5C78A-01A7-46CF-B3B8-EFD7FB45DB83}"/>
            </a:ext>
          </a:extLst>
        </xdr:cNvPr>
        <xdr:cNvSpPr txBox="1"/>
      </xdr:nvSpPr>
      <xdr:spPr>
        <a:xfrm>
          <a:off x="10842625" y="13603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17" name="直線コネクタ 516">
          <a:extLst>
            <a:ext uri="{FF2B5EF4-FFF2-40B4-BE49-F238E27FC236}">
              <a16:creationId xmlns:a16="http://schemas.microsoft.com/office/drawing/2014/main" id="{F7DC9C62-C2B4-44DB-AF98-156E09938E7F}"/>
            </a:ext>
          </a:extLst>
        </xdr:cNvPr>
        <xdr:cNvCxnSpPr/>
      </xdr:nvCxnSpPr>
      <xdr:spPr>
        <a:xfrm>
          <a:off x="11207750" y="13425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5905"/>
    <xdr:sp macro="" textlink="">
      <xdr:nvSpPr>
        <xdr:cNvPr id="518" name="テキスト ボックス 517">
          <a:extLst>
            <a:ext uri="{FF2B5EF4-FFF2-40B4-BE49-F238E27FC236}">
              <a16:creationId xmlns:a16="http://schemas.microsoft.com/office/drawing/2014/main" id="{13CAF546-10F8-4842-A104-65E639426E77}"/>
            </a:ext>
          </a:extLst>
        </xdr:cNvPr>
        <xdr:cNvSpPr txBox="1"/>
      </xdr:nvSpPr>
      <xdr:spPr>
        <a:xfrm>
          <a:off x="10842625" y="1328991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19" name="直線コネクタ 518">
          <a:extLst>
            <a:ext uri="{FF2B5EF4-FFF2-40B4-BE49-F238E27FC236}">
              <a16:creationId xmlns:a16="http://schemas.microsoft.com/office/drawing/2014/main" id="{F1BC94F7-D719-4AD9-86D3-299076933054}"/>
            </a:ext>
          </a:extLst>
        </xdr:cNvPr>
        <xdr:cNvCxnSpPr/>
      </xdr:nvCxnSpPr>
      <xdr:spPr>
        <a:xfrm>
          <a:off x="11207750" y="13112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20" name="テキスト ボックス 519">
          <a:extLst>
            <a:ext uri="{FF2B5EF4-FFF2-40B4-BE49-F238E27FC236}">
              <a16:creationId xmlns:a16="http://schemas.microsoft.com/office/drawing/2014/main" id="{280ECEF4-6D32-46A5-9D9B-79E5F836B47D}"/>
            </a:ext>
          </a:extLst>
        </xdr:cNvPr>
        <xdr:cNvSpPr txBox="1"/>
      </xdr:nvSpPr>
      <xdr:spPr>
        <a:xfrm>
          <a:off x="10842625" y="12976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21" name="直線コネクタ 520">
          <a:extLst>
            <a:ext uri="{FF2B5EF4-FFF2-40B4-BE49-F238E27FC236}">
              <a16:creationId xmlns:a16="http://schemas.microsoft.com/office/drawing/2014/main" id="{A6A7CB2F-C70F-4960-9077-438A68621339}"/>
            </a:ext>
          </a:extLst>
        </xdr:cNvPr>
        <xdr:cNvCxnSpPr/>
      </xdr:nvCxnSpPr>
      <xdr:spPr>
        <a:xfrm>
          <a:off x="11207750" y="12797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5915" cy="259080"/>
    <xdr:sp macro="" textlink="">
      <xdr:nvSpPr>
        <xdr:cNvPr id="522" name="テキスト ボックス 521">
          <a:extLst>
            <a:ext uri="{FF2B5EF4-FFF2-40B4-BE49-F238E27FC236}">
              <a16:creationId xmlns:a16="http://schemas.microsoft.com/office/drawing/2014/main" id="{BD228D0B-9541-495C-B55C-145F3612E38B}"/>
            </a:ext>
          </a:extLst>
        </xdr:cNvPr>
        <xdr:cNvSpPr txBox="1"/>
      </xdr:nvSpPr>
      <xdr:spPr>
        <a:xfrm>
          <a:off x="10906760" y="1266190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3" name="直線コネクタ 522">
          <a:extLst>
            <a:ext uri="{FF2B5EF4-FFF2-40B4-BE49-F238E27FC236}">
              <a16:creationId xmlns:a16="http://schemas.microsoft.com/office/drawing/2014/main" id="{C4BD0C05-7BF9-404A-872D-8D6DCB90A307}"/>
            </a:ext>
          </a:extLst>
        </xdr:cNvPr>
        <xdr:cNvCxnSpPr/>
      </xdr:nvCxnSpPr>
      <xdr:spPr>
        <a:xfrm>
          <a:off x="11207750" y="1248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a:extLst>
            <a:ext uri="{FF2B5EF4-FFF2-40B4-BE49-F238E27FC236}">
              <a16:creationId xmlns:a16="http://schemas.microsoft.com/office/drawing/2014/main" id="{08F56D89-96C8-4D84-A456-43BACCAA7C18}"/>
            </a:ext>
          </a:extLst>
        </xdr:cNvPr>
        <xdr:cNvSpPr/>
      </xdr:nvSpPr>
      <xdr:spPr>
        <a:xfrm>
          <a:off x="1120775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124460</xdr:rowOff>
    </xdr:from>
    <xdr:to>
      <xdr:col>85</xdr:col>
      <xdr:colOff>126365</xdr:colOff>
      <xdr:row>86</xdr:row>
      <xdr:rowOff>123190</xdr:rowOff>
    </xdr:to>
    <xdr:cxnSp macro="">
      <xdr:nvCxnSpPr>
        <xdr:cNvPr id="525" name="直線コネクタ 524">
          <a:extLst>
            <a:ext uri="{FF2B5EF4-FFF2-40B4-BE49-F238E27FC236}">
              <a16:creationId xmlns:a16="http://schemas.microsoft.com/office/drawing/2014/main" id="{FC0B8476-ADDD-41A5-9C8E-AE60835536EC}"/>
            </a:ext>
          </a:extLst>
        </xdr:cNvPr>
        <xdr:cNvCxnSpPr/>
      </xdr:nvCxnSpPr>
      <xdr:spPr>
        <a:xfrm flipV="1">
          <a:off x="14699615" y="13008610"/>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127000</xdr:rowOff>
    </xdr:from>
    <xdr:ext cx="405130" cy="259080"/>
    <xdr:sp macro="" textlink="">
      <xdr:nvSpPr>
        <xdr:cNvPr id="526" name="【消防施設】&#10;有形固定資産減価償却率最小値テキスト">
          <a:extLst>
            <a:ext uri="{FF2B5EF4-FFF2-40B4-BE49-F238E27FC236}">
              <a16:creationId xmlns:a16="http://schemas.microsoft.com/office/drawing/2014/main" id="{38A37DEB-CC51-4094-BE76-EAF788613A79}"/>
            </a:ext>
          </a:extLst>
        </xdr:cNvPr>
        <xdr:cNvSpPr txBox="1"/>
      </xdr:nvSpPr>
      <xdr:spPr>
        <a:xfrm>
          <a:off x="14738350" y="14331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123190</xdr:rowOff>
    </xdr:from>
    <xdr:to>
      <xdr:col>86</xdr:col>
      <xdr:colOff>25400</xdr:colOff>
      <xdr:row>86</xdr:row>
      <xdr:rowOff>123190</xdr:rowOff>
    </xdr:to>
    <xdr:cxnSp macro="">
      <xdr:nvCxnSpPr>
        <xdr:cNvPr id="527" name="直線コネクタ 526">
          <a:extLst>
            <a:ext uri="{FF2B5EF4-FFF2-40B4-BE49-F238E27FC236}">
              <a16:creationId xmlns:a16="http://schemas.microsoft.com/office/drawing/2014/main" id="{5E5220B3-9A85-4858-9694-37A9CF3E3ACD}"/>
            </a:ext>
          </a:extLst>
        </xdr:cNvPr>
        <xdr:cNvCxnSpPr/>
      </xdr:nvCxnSpPr>
      <xdr:spPr>
        <a:xfrm>
          <a:off x="14611350" y="143281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71120</xdr:rowOff>
    </xdr:from>
    <xdr:ext cx="405130" cy="259080"/>
    <xdr:sp macro="" textlink="">
      <xdr:nvSpPr>
        <xdr:cNvPr id="528" name="【消防施設】&#10;有形固定資産減価償却率最大値テキスト">
          <a:extLst>
            <a:ext uri="{FF2B5EF4-FFF2-40B4-BE49-F238E27FC236}">
              <a16:creationId xmlns:a16="http://schemas.microsoft.com/office/drawing/2014/main" id="{51EC22BA-B757-487D-ADB6-30685A4AE5E7}"/>
            </a:ext>
          </a:extLst>
        </xdr:cNvPr>
        <xdr:cNvSpPr txBox="1"/>
      </xdr:nvSpPr>
      <xdr:spPr>
        <a:xfrm>
          <a:off x="14738350" y="12790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124460</xdr:rowOff>
    </xdr:from>
    <xdr:to>
      <xdr:col>86</xdr:col>
      <xdr:colOff>25400</xdr:colOff>
      <xdr:row>78</xdr:row>
      <xdr:rowOff>124460</xdr:rowOff>
    </xdr:to>
    <xdr:cxnSp macro="">
      <xdr:nvCxnSpPr>
        <xdr:cNvPr id="529" name="直線コネクタ 528">
          <a:extLst>
            <a:ext uri="{FF2B5EF4-FFF2-40B4-BE49-F238E27FC236}">
              <a16:creationId xmlns:a16="http://schemas.microsoft.com/office/drawing/2014/main" id="{999EF605-9F01-4393-9EF4-C2DD8B76B5D5}"/>
            </a:ext>
          </a:extLst>
        </xdr:cNvPr>
        <xdr:cNvCxnSpPr/>
      </xdr:nvCxnSpPr>
      <xdr:spPr>
        <a:xfrm>
          <a:off x="14611350" y="13008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163195</xdr:rowOff>
    </xdr:from>
    <xdr:ext cx="405130" cy="259080"/>
    <xdr:sp macro="" textlink="">
      <xdr:nvSpPr>
        <xdr:cNvPr id="530" name="【消防施設】&#10;有形固定資産減価償却率平均値テキスト">
          <a:extLst>
            <a:ext uri="{FF2B5EF4-FFF2-40B4-BE49-F238E27FC236}">
              <a16:creationId xmlns:a16="http://schemas.microsoft.com/office/drawing/2014/main" id="{CF4BDA19-B7D3-4CE0-AC09-E705728871CA}"/>
            </a:ext>
          </a:extLst>
        </xdr:cNvPr>
        <xdr:cNvSpPr txBox="1"/>
      </xdr:nvSpPr>
      <xdr:spPr>
        <a:xfrm>
          <a:off x="14738350" y="137077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13335</xdr:rowOff>
    </xdr:from>
    <xdr:to>
      <xdr:col>85</xdr:col>
      <xdr:colOff>177800</xdr:colOff>
      <xdr:row>83</xdr:row>
      <xdr:rowOff>114935</xdr:rowOff>
    </xdr:to>
    <xdr:sp macro="" textlink="">
      <xdr:nvSpPr>
        <xdr:cNvPr id="531" name="フローチャート: 判断 530">
          <a:extLst>
            <a:ext uri="{FF2B5EF4-FFF2-40B4-BE49-F238E27FC236}">
              <a16:creationId xmlns:a16="http://schemas.microsoft.com/office/drawing/2014/main" id="{81139F85-6F09-4905-A50B-CB6BD66B80D9}"/>
            </a:ext>
          </a:extLst>
        </xdr:cNvPr>
        <xdr:cNvSpPr/>
      </xdr:nvSpPr>
      <xdr:spPr>
        <a:xfrm>
          <a:off x="14649450" y="137229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127635</xdr:rowOff>
    </xdr:from>
    <xdr:to>
      <xdr:col>81</xdr:col>
      <xdr:colOff>101600</xdr:colOff>
      <xdr:row>83</xdr:row>
      <xdr:rowOff>57785</xdr:rowOff>
    </xdr:to>
    <xdr:sp macro="" textlink="">
      <xdr:nvSpPr>
        <xdr:cNvPr id="532" name="フローチャート: 判断 531">
          <a:extLst>
            <a:ext uri="{FF2B5EF4-FFF2-40B4-BE49-F238E27FC236}">
              <a16:creationId xmlns:a16="http://schemas.microsoft.com/office/drawing/2014/main" id="{CC59D2D4-4E9F-4217-BFCC-C7FF3DE286C6}"/>
            </a:ext>
          </a:extLst>
        </xdr:cNvPr>
        <xdr:cNvSpPr/>
      </xdr:nvSpPr>
      <xdr:spPr>
        <a:xfrm>
          <a:off x="13887450" y="13672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155575</xdr:rowOff>
    </xdr:from>
    <xdr:to>
      <xdr:col>76</xdr:col>
      <xdr:colOff>165100</xdr:colOff>
      <xdr:row>83</xdr:row>
      <xdr:rowOff>86360</xdr:rowOff>
    </xdr:to>
    <xdr:sp macro="" textlink="">
      <xdr:nvSpPr>
        <xdr:cNvPr id="533" name="フローチャート: 判断 532">
          <a:extLst>
            <a:ext uri="{FF2B5EF4-FFF2-40B4-BE49-F238E27FC236}">
              <a16:creationId xmlns:a16="http://schemas.microsoft.com/office/drawing/2014/main" id="{09230DF5-3006-4D21-A154-F6E7C527654E}"/>
            </a:ext>
          </a:extLst>
        </xdr:cNvPr>
        <xdr:cNvSpPr/>
      </xdr:nvSpPr>
      <xdr:spPr>
        <a:xfrm>
          <a:off x="13093700" y="1370012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52705</xdr:rowOff>
    </xdr:from>
    <xdr:to>
      <xdr:col>72</xdr:col>
      <xdr:colOff>38100</xdr:colOff>
      <xdr:row>82</xdr:row>
      <xdr:rowOff>154940</xdr:rowOff>
    </xdr:to>
    <xdr:sp macro="" textlink="">
      <xdr:nvSpPr>
        <xdr:cNvPr id="534" name="フローチャート: 判断 533">
          <a:extLst>
            <a:ext uri="{FF2B5EF4-FFF2-40B4-BE49-F238E27FC236}">
              <a16:creationId xmlns:a16="http://schemas.microsoft.com/office/drawing/2014/main" id="{DD4E138F-EE3A-415D-8379-41E31A7B48DD}"/>
            </a:ext>
          </a:extLst>
        </xdr:cNvPr>
        <xdr:cNvSpPr/>
      </xdr:nvSpPr>
      <xdr:spPr>
        <a:xfrm>
          <a:off x="12299950" y="135972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96520</xdr:rowOff>
    </xdr:from>
    <xdr:to>
      <xdr:col>67</xdr:col>
      <xdr:colOff>101600</xdr:colOff>
      <xdr:row>83</xdr:row>
      <xdr:rowOff>26670</xdr:rowOff>
    </xdr:to>
    <xdr:sp macro="" textlink="">
      <xdr:nvSpPr>
        <xdr:cNvPr id="535" name="フローチャート: 判断 534">
          <a:extLst>
            <a:ext uri="{FF2B5EF4-FFF2-40B4-BE49-F238E27FC236}">
              <a16:creationId xmlns:a16="http://schemas.microsoft.com/office/drawing/2014/main" id="{54FF70C7-CD64-4C85-93B4-ACB0ABBA6937}"/>
            </a:ext>
          </a:extLst>
        </xdr:cNvPr>
        <xdr:cNvSpPr/>
      </xdr:nvSpPr>
      <xdr:spPr>
        <a:xfrm>
          <a:off x="11487150" y="13641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36" name="テキスト ボックス 535">
          <a:extLst>
            <a:ext uri="{FF2B5EF4-FFF2-40B4-BE49-F238E27FC236}">
              <a16:creationId xmlns:a16="http://schemas.microsoft.com/office/drawing/2014/main" id="{CE2EA85E-6725-4685-A1CF-6FD80C74C0A1}"/>
            </a:ext>
          </a:extLst>
        </xdr:cNvPr>
        <xdr:cNvSpPr txBox="1"/>
      </xdr:nvSpPr>
      <xdr:spPr>
        <a:xfrm>
          <a:off x="1452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37" name="テキスト ボックス 536">
          <a:extLst>
            <a:ext uri="{FF2B5EF4-FFF2-40B4-BE49-F238E27FC236}">
              <a16:creationId xmlns:a16="http://schemas.microsoft.com/office/drawing/2014/main" id="{583857B1-FB5B-42BE-A6A0-8F33E97F25EB}"/>
            </a:ext>
          </a:extLst>
        </xdr:cNvPr>
        <xdr:cNvSpPr txBox="1"/>
      </xdr:nvSpPr>
      <xdr:spPr>
        <a:xfrm>
          <a:off x="13766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38" name="テキスト ボックス 537">
          <a:extLst>
            <a:ext uri="{FF2B5EF4-FFF2-40B4-BE49-F238E27FC236}">
              <a16:creationId xmlns:a16="http://schemas.microsoft.com/office/drawing/2014/main" id="{FA0940CD-035E-4199-B9E8-840DF726D530}"/>
            </a:ext>
          </a:extLst>
        </xdr:cNvPr>
        <xdr:cNvSpPr txBox="1"/>
      </xdr:nvSpPr>
      <xdr:spPr>
        <a:xfrm>
          <a:off x="12973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39" name="テキスト ボックス 538">
          <a:extLst>
            <a:ext uri="{FF2B5EF4-FFF2-40B4-BE49-F238E27FC236}">
              <a16:creationId xmlns:a16="http://schemas.microsoft.com/office/drawing/2014/main" id="{82AB63C4-9EED-4604-8EE8-FB143FC73B0D}"/>
            </a:ext>
          </a:extLst>
        </xdr:cNvPr>
        <xdr:cNvSpPr txBox="1"/>
      </xdr:nvSpPr>
      <xdr:spPr>
        <a:xfrm>
          <a:off x="12172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40" name="テキスト ボックス 539">
          <a:extLst>
            <a:ext uri="{FF2B5EF4-FFF2-40B4-BE49-F238E27FC236}">
              <a16:creationId xmlns:a16="http://schemas.microsoft.com/office/drawing/2014/main" id="{01D263BC-6D47-4185-818C-7921118D6A33}"/>
            </a:ext>
          </a:extLst>
        </xdr:cNvPr>
        <xdr:cNvSpPr txBox="1"/>
      </xdr:nvSpPr>
      <xdr:spPr>
        <a:xfrm>
          <a:off x="11366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81</xdr:col>
      <xdr:colOff>0</xdr:colOff>
      <xdr:row>81</xdr:row>
      <xdr:rowOff>155575</xdr:rowOff>
    </xdr:from>
    <xdr:to>
      <xdr:col>81</xdr:col>
      <xdr:colOff>101600</xdr:colOff>
      <xdr:row>82</xdr:row>
      <xdr:rowOff>86360</xdr:rowOff>
    </xdr:to>
    <xdr:sp macro="" textlink="">
      <xdr:nvSpPr>
        <xdr:cNvPr id="541" name="楕円 540">
          <a:extLst>
            <a:ext uri="{FF2B5EF4-FFF2-40B4-BE49-F238E27FC236}">
              <a16:creationId xmlns:a16="http://schemas.microsoft.com/office/drawing/2014/main" id="{DE2E463B-7DEB-4E87-942E-2634CDD879E1}"/>
            </a:ext>
          </a:extLst>
        </xdr:cNvPr>
        <xdr:cNvSpPr/>
      </xdr:nvSpPr>
      <xdr:spPr>
        <a:xfrm>
          <a:off x="13887450" y="1353502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119380</xdr:rowOff>
    </xdr:from>
    <xdr:to>
      <xdr:col>76</xdr:col>
      <xdr:colOff>165100</xdr:colOff>
      <xdr:row>82</xdr:row>
      <xdr:rowOff>49530</xdr:rowOff>
    </xdr:to>
    <xdr:sp macro="" textlink="">
      <xdr:nvSpPr>
        <xdr:cNvPr id="542" name="楕円 541">
          <a:extLst>
            <a:ext uri="{FF2B5EF4-FFF2-40B4-BE49-F238E27FC236}">
              <a16:creationId xmlns:a16="http://schemas.microsoft.com/office/drawing/2014/main" id="{7A43EECF-E8A0-4F9F-8726-46247F673281}"/>
            </a:ext>
          </a:extLst>
        </xdr:cNvPr>
        <xdr:cNvSpPr/>
      </xdr:nvSpPr>
      <xdr:spPr>
        <a:xfrm>
          <a:off x="13093700" y="13498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170180</xdr:rowOff>
    </xdr:from>
    <xdr:to>
      <xdr:col>81</xdr:col>
      <xdr:colOff>50800</xdr:colOff>
      <xdr:row>82</xdr:row>
      <xdr:rowOff>34925</xdr:rowOff>
    </xdr:to>
    <xdr:cxnSp macro="">
      <xdr:nvCxnSpPr>
        <xdr:cNvPr id="543" name="直線コネクタ 542">
          <a:extLst>
            <a:ext uri="{FF2B5EF4-FFF2-40B4-BE49-F238E27FC236}">
              <a16:creationId xmlns:a16="http://schemas.microsoft.com/office/drawing/2014/main" id="{5CF799FF-1943-4F27-9C98-73D1FBCC9CF2}"/>
            </a:ext>
          </a:extLst>
        </xdr:cNvPr>
        <xdr:cNvCxnSpPr/>
      </xdr:nvCxnSpPr>
      <xdr:spPr>
        <a:xfrm>
          <a:off x="13144500" y="13543280"/>
          <a:ext cx="7937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53975</xdr:rowOff>
    </xdr:from>
    <xdr:to>
      <xdr:col>72</xdr:col>
      <xdr:colOff>38100</xdr:colOff>
      <xdr:row>82</xdr:row>
      <xdr:rowOff>155575</xdr:rowOff>
    </xdr:to>
    <xdr:sp macro="" textlink="">
      <xdr:nvSpPr>
        <xdr:cNvPr id="544" name="楕円 543">
          <a:extLst>
            <a:ext uri="{FF2B5EF4-FFF2-40B4-BE49-F238E27FC236}">
              <a16:creationId xmlns:a16="http://schemas.microsoft.com/office/drawing/2014/main" id="{88B3BC28-02CF-4085-BE5A-90A17A13BAD4}"/>
            </a:ext>
          </a:extLst>
        </xdr:cNvPr>
        <xdr:cNvSpPr/>
      </xdr:nvSpPr>
      <xdr:spPr>
        <a:xfrm>
          <a:off x="12299950" y="13598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170180</xdr:rowOff>
    </xdr:from>
    <xdr:to>
      <xdr:col>76</xdr:col>
      <xdr:colOff>114300</xdr:colOff>
      <xdr:row>82</xdr:row>
      <xdr:rowOff>104775</xdr:rowOff>
    </xdr:to>
    <xdr:cxnSp macro="">
      <xdr:nvCxnSpPr>
        <xdr:cNvPr id="545" name="直線コネクタ 544">
          <a:extLst>
            <a:ext uri="{FF2B5EF4-FFF2-40B4-BE49-F238E27FC236}">
              <a16:creationId xmlns:a16="http://schemas.microsoft.com/office/drawing/2014/main" id="{3243AC0F-85A4-45C4-BA8E-7EE4947F2BBC}"/>
            </a:ext>
          </a:extLst>
        </xdr:cNvPr>
        <xdr:cNvCxnSpPr/>
      </xdr:nvCxnSpPr>
      <xdr:spPr>
        <a:xfrm flipV="1">
          <a:off x="12344400" y="13543280"/>
          <a:ext cx="8001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53975</xdr:rowOff>
    </xdr:from>
    <xdr:to>
      <xdr:col>67</xdr:col>
      <xdr:colOff>101600</xdr:colOff>
      <xdr:row>81</xdr:row>
      <xdr:rowOff>155575</xdr:rowOff>
    </xdr:to>
    <xdr:sp macro="" textlink="">
      <xdr:nvSpPr>
        <xdr:cNvPr id="546" name="楕円 545">
          <a:extLst>
            <a:ext uri="{FF2B5EF4-FFF2-40B4-BE49-F238E27FC236}">
              <a16:creationId xmlns:a16="http://schemas.microsoft.com/office/drawing/2014/main" id="{47ECD139-D33D-48E3-8232-BF355DED789A}"/>
            </a:ext>
          </a:extLst>
        </xdr:cNvPr>
        <xdr:cNvSpPr/>
      </xdr:nvSpPr>
      <xdr:spPr>
        <a:xfrm>
          <a:off x="1148715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104775</xdr:rowOff>
    </xdr:from>
    <xdr:to>
      <xdr:col>71</xdr:col>
      <xdr:colOff>177800</xdr:colOff>
      <xdr:row>82</xdr:row>
      <xdr:rowOff>104775</xdr:rowOff>
    </xdr:to>
    <xdr:cxnSp macro="">
      <xdr:nvCxnSpPr>
        <xdr:cNvPr id="547" name="直線コネクタ 546">
          <a:extLst>
            <a:ext uri="{FF2B5EF4-FFF2-40B4-BE49-F238E27FC236}">
              <a16:creationId xmlns:a16="http://schemas.microsoft.com/office/drawing/2014/main" id="{E8A1FFC2-FEA6-4BCB-8965-5C5D6D75174C}"/>
            </a:ext>
          </a:extLst>
        </xdr:cNvPr>
        <xdr:cNvCxnSpPr/>
      </xdr:nvCxnSpPr>
      <xdr:spPr>
        <a:xfrm>
          <a:off x="11537950" y="13484225"/>
          <a:ext cx="80645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48895</xdr:rowOff>
    </xdr:from>
    <xdr:ext cx="405130" cy="259080"/>
    <xdr:sp macro="" textlink="">
      <xdr:nvSpPr>
        <xdr:cNvPr id="548" name="n_1aveValue【消防施設】&#10;有形固定資産減価償却率">
          <a:extLst>
            <a:ext uri="{FF2B5EF4-FFF2-40B4-BE49-F238E27FC236}">
              <a16:creationId xmlns:a16="http://schemas.microsoft.com/office/drawing/2014/main" id="{1F6B608A-1DBF-4B14-B1DA-C80F4D960430}"/>
            </a:ext>
          </a:extLst>
        </xdr:cNvPr>
        <xdr:cNvSpPr txBox="1"/>
      </xdr:nvSpPr>
      <xdr:spPr>
        <a:xfrm>
          <a:off x="13742035" y="13758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76835</xdr:rowOff>
    </xdr:from>
    <xdr:ext cx="401955" cy="255905"/>
    <xdr:sp macro="" textlink="">
      <xdr:nvSpPr>
        <xdr:cNvPr id="549" name="n_2aveValue【消防施設】&#10;有形固定資産減価償却率">
          <a:extLst>
            <a:ext uri="{FF2B5EF4-FFF2-40B4-BE49-F238E27FC236}">
              <a16:creationId xmlns:a16="http://schemas.microsoft.com/office/drawing/2014/main" id="{8DE9F9D5-96A1-412C-8009-0346A5A883BE}"/>
            </a:ext>
          </a:extLst>
        </xdr:cNvPr>
        <xdr:cNvSpPr txBox="1"/>
      </xdr:nvSpPr>
      <xdr:spPr>
        <a:xfrm>
          <a:off x="12960985" y="137864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170815</xdr:rowOff>
    </xdr:from>
    <xdr:ext cx="401955" cy="258445"/>
    <xdr:sp macro="" textlink="">
      <xdr:nvSpPr>
        <xdr:cNvPr id="550" name="n_3aveValue【消防施設】&#10;有形固定資産減価償却率">
          <a:extLst>
            <a:ext uri="{FF2B5EF4-FFF2-40B4-BE49-F238E27FC236}">
              <a16:creationId xmlns:a16="http://schemas.microsoft.com/office/drawing/2014/main" id="{DC7C24FC-57A6-431C-A0FD-FA58F7AF2C8F}"/>
            </a:ext>
          </a:extLst>
        </xdr:cNvPr>
        <xdr:cNvSpPr txBox="1"/>
      </xdr:nvSpPr>
      <xdr:spPr>
        <a:xfrm>
          <a:off x="12167235" y="1337881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17780</xdr:rowOff>
    </xdr:from>
    <xdr:ext cx="401955" cy="255905"/>
    <xdr:sp macro="" textlink="">
      <xdr:nvSpPr>
        <xdr:cNvPr id="551" name="n_4aveValue【消防施設】&#10;有形固定資産減価償却率">
          <a:extLst>
            <a:ext uri="{FF2B5EF4-FFF2-40B4-BE49-F238E27FC236}">
              <a16:creationId xmlns:a16="http://schemas.microsoft.com/office/drawing/2014/main" id="{B291861C-6012-483A-9427-D14E7FF1CF4B}"/>
            </a:ext>
          </a:extLst>
        </xdr:cNvPr>
        <xdr:cNvSpPr txBox="1"/>
      </xdr:nvSpPr>
      <xdr:spPr>
        <a:xfrm>
          <a:off x="11354435" y="137274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102235</xdr:rowOff>
    </xdr:from>
    <xdr:ext cx="405130" cy="258445"/>
    <xdr:sp macro="" textlink="">
      <xdr:nvSpPr>
        <xdr:cNvPr id="552" name="n_1mainValue【消防施設】&#10;有形固定資産減価償却率">
          <a:extLst>
            <a:ext uri="{FF2B5EF4-FFF2-40B4-BE49-F238E27FC236}">
              <a16:creationId xmlns:a16="http://schemas.microsoft.com/office/drawing/2014/main" id="{7BE05EEA-7845-44C5-85CF-925A43301EDB}"/>
            </a:ext>
          </a:extLst>
        </xdr:cNvPr>
        <xdr:cNvSpPr txBox="1"/>
      </xdr:nvSpPr>
      <xdr:spPr>
        <a:xfrm>
          <a:off x="13742035" y="13316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66040</xdr:rowOff>
    </xdr:from>
    <xdr:ext cx="401955" cy="255905"/>
    <xdr:sp macro="" textlink="">
      <xdr:nvSpPr>
        <xdr:cNvPr id="553" name="n_2mainValue【消防施設】&#10;有形固定資産減価償却率">
          <a:extLst>
            <a:ext uri="{FF2B5EF4-FFF2-40B4-BE49-F238E27FC236}">
              <a16:creationId xmlns:a16="http://schemas.microsoft.com/office/drawing/2014/main" id="{0E324FE2-C965-4DC1-A522-DCC272B3B54A}"/>
            </a:ext>
          </a:extLst>
        </xdr:cNvPr>
        <xdr:cNvSpPr txBox="1"/>
      </xdr:nvSpPr>
      <xdr:spPr>
        <a:xfrm>
          <a:off x="12960985" y="132803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146685</xdr:rowOff>
    </xdr:from>
    <xdr:ext cx="401955" cy="255905"/>
    <xdr:sp macro="" textlink="">
      <xdr:nvSpPr>
        <xdr:cNvPr id="554" name="n_3mainValue【消防施設】&#10;有形固定資産減価償却率">
          <a:extLst>
            <a:ext uri="{FF2B5EF4-FFF2-40B4-BE49-F238E27FC236}">
              <a16:creationId xmlns:a16="http://schemas.microsoft.com/office/drawing/2014/main" id="{2C625C35-3498-46A6-985C-1F4A48DF75C8}"/>
            </a:ext>
          </a:extLst>
        </xdr:cNvPr>
        <xdr:cNvSpPr txBox="1"/>
      </xdr:nvSpPr>
      <xdr:spPr>
        <a:xfrm>
          <a:off x="12167235" y="136912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80</xdr:row>
      <xdr:rowOff>635</xdr:rowOff>
    </xdr:from>
    <xdr:ext cx="401955" cy="259080"/>
    <xdr:sp macro="" textlink="">
      <xdr:nvSpPr>
        <xdr:cNvPr id="555" name="n_4mainValue【消防施設】&#10;有形固定資産減価償却率">
          <a:extLst>
            <a:ext uri="{FF2B5EF4-FFF2-40B4-BE49-F238E27FC236}">
              <a16:creationId xmlns:a16="http://schemas.microsoft.com/office/drawing/2014/main" id="{BE1B58ED-4426-496A-9FC9-19D90F8EB84C}"/>
            </a:ext>
          </a:extLst>
        </xdr:cNvPr>
        <xdr:cNvSpPr txBox="1"/>
      </xdr:nvSpPr>
      <xdr:spPr>
        <a:xfrm>
          <a:off x="11354435" y="132149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7D182598-CF78-422B-A922-1C088B5BDE4A}"/>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F5E8E4D2-C731-4584-97EB-004ECAFA6504}"/>
            </a:ext>
          </a:extLst>
        </xdr:cNvPr>
        <xdr:cNvSpPr/>
      </xdr:nvSpPr>
      <xdr:spPr>
        <a:xfrm>
          <a:off x="16586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9C4A2E06-392F-46C2-A0BF-E87AC630F9BB}"/>
            </a:ext>
          </a:extLst>
        </xdr:cNvPr>
        <xdr:cNvSpPr/>
      </xdr:nvSpPr>
      <xdr:spPr>
        <a:xfrm>
          <a:off x="16586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75766BE6-1B23-4F3F-80D9-9A62C7CB8DAF}"/>
            </a:ext>
          </a:extLst>
        </xdr:cNvPr>
        <xdr:cNvSpPr/>
      </xdr:nvSpPr>
      <xdr:spPr>
        <a:xfrm>
          <a:off x="174879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81D67116-FE82-417A-8EEF-B624EAC7623D}"/>
            </a:ext>
          </a:extLst>
        </xdr:cNvPr>
        <xdr:cNvSpPr/>
      </xdr:nvSpPr>
      <xdr:spPr>
        <a:xfrm>
          <a:off x="174879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85AB366E-226A-491E-8C28-F206703D1C0A}"/>
            </a:ext>
          </a:extLst>
        </xdr:cNvPr>
        <xdr:cNvSpPr/>
      </xdr:nvSpPr>
      <xdr:spPr>
        <a:xfrm>
          <a:off x="185166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9F9190EB-683E-4D63-8F58-187BEB6A6E88}"/>
            </a:ext>
          </a:extLst>
        </xdr:cNvPr>
        <xdr:cNvSpPr/>
      </xdr:nvSpPr>
      <xdr:spPr>
        <a:xfrm>
          <a:off x="185166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BDA4D1C5-04F7-4D96-94CA-3570FE841BA0}"/>
            </a:ext>
          </a:extLst>
        </xdr:cNvPr>
        <xdr:cNvSpPr/>
      </xdr:nvSpPr>
      <xdr:spPr>
        <a:xfrm>
          <a:off x="164592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710" cy="222250"/>
    <xdr:sp macro="" textlink="">
      <xdr:nvSpPr>
        <xdr:cNvPr id="564" name="テキスト ボックス 563">
          <a:extLst>
            <a:ext uri="{FF2B5EF4-FFF2-40B4-BE49-F238E27FC236}">
              <a16:creationId xmlns:a16="http://schemas.microsoft.com/office/drawing/2014/main" id="{F52C400C-6587-4E6D-BAC0-1DE60FC7BA11}"/>
            </a:ext>
          </a:extLst>
        </xdr:cNvPr>
        <xdr:cNvSpPr txBox="1"/>
      </xdr:nvSpPr>
      <xdr:spPr>
        <a:xfrm>
          <a:off x="16440150" y="1229995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a:extLst>
            <a:ext uri="{FF2B5EF4-FFF2-40B4-BE49-F238E27FC236}">
              <a16:creationId xmlns:a16="http://schemas.microsoft.com/office/drawing/2014/main" id="{077DD759-C46B-4FC2-8E8C-7A82E68DF0E4}"/>
            </a:ext>
          </a:extLst>
        </xdr:cNvPr>
        <xdr:cNvCxnSpPr/>
      </xdr:nvCxnSpPr>
      <xdr:spPr>
        <a:xfrm>
          <a:off x="164592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566" name="直線コネクタ 565">
          <a:extLst>
            <a:ext uri="{FF2B5EF4-FFF2-40B4-BE49-F238E27FC236}">
              <a16:creationId xmlns:a16="http://schemas.microsoft.com/office/drawing/2014/main" id="{624640AC-7747-45D8-9521-4CAA9E55EDB9}"/>
            </a:ext>
          </a:extLst>
        </xdr:cNvPr>
        <xdr:cNvCxnSpPr/>
      </xdr:nvCxnSpPr>
      <xdr:spPr>
        <a:xfrm>
          <a:off x="16459200" y="14367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185" cy="259080"/>
    <xdr:sp macro="" textlink="">
      <xdr:nvSpPr>
        <xdr:cNvPr id="567" name="テキスト ボックス 566">
          <a:extLst>
            <a:ext uri="{FF2B5EF4-FFF2-40B4-BE49-F238E27FC236}">
              <a16:creationId xmlns:a16="http://schemas.microsoft.com/office/drawing/2014/main" id="{3ECEA35D-D2ED-4758-B061-79331BB42BC6}"/>
            </a:ext>
          </a:extLst>
        </xdr:cNvPr>
        <xdr:cNvSpPr txBox="1"/>
      </xdr:nvSpPr>
      <xdr:spPr>
        <a:xfrm>
          <a:off x="16048990" y="142316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568" name="直線コネクタ 567">
          <a:extLst>
            <a:ext uri="{FF2B5EF4-FFF2-40B4-BE49-F238E27FC236}">
              <a16:creationId xmlns:a16="http://schemas.microsoft.com/office/drawing/2014/main" id="{6415F2EC-AE09-48E4-B227-EDF97604D5E7}"/>
            </a:ext>
          </a:extLst>
        </xdr:cNvPr>
        <xdr:cNvCxnSpPr/>
      </xdr:nvCxnSpPr>
      <xdr:spPr>
        <a:xfrm>
          <a:off x="16459200" y="14053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185" cy="255905"/>
    <xdr:sp macro="" textlink="">
      <xdr:nvSpPr>
        <xdr:cNvPr id="569" name="テキスト ボックス 568">
          <a:extLst>
            <a:ext uri="{FF2B5EF4-FFF2-40B4-BE49-F238E27FC236}">
              <a16:creationId xmlns:a16="http://schemas.microsoft.com/office/drawing/2014/main" id="{452697D3-F8E3-4EA2-A3F4-BD4A9AF1F79F}"/>
            </a:ext>
          </a:extLst>
        </xdr:cNvPr>
        <xdr:cNvSpPr txBox="1"/>
      </xdr:nvSpPr>
      <xdr:spPr>
        <a:xfrm>
          <a:off x="16048990" y="1391729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570" name="直線コネクタ 569">
          <a:extLst>
            <a:ext uri="{FF2B5EF4-FFF2-40B4-BE49-F238E27FC236}">
              <a16:creationId xmlns:a16="http://schemas.microsoft.com/office/drawing/2014/main" id="{13040C5C-9754-462B-A425-7C4241E71C00}"/>
            </a:ext>
          </a:extLst>
        </xdr:cNvPr>
        <xdr:cNvCxnSpPr/>
      </xdr:nvCxnSpPr>
      <xdr:spPr>
        <a:xfrm>
          <a:off x="16459200" y="13739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185" cy="259080"/>
    <xdr:sp macro="" textlink="">
      <xdr:nvSpPr>
        <xdr:cNvPr id="571" name="テキスト ボックス 570">
          <a:extLst>
            <a:ext uri="{FF2B5EF4-FFF2-40B4-BE49-F238E27FC236}">
              <a16:creationId xmlns:a16="http://schemas.microsoft.com/office/drawing/2014/main" id="{4E22E3CA-1E71-45BA-B436-CF060953C6E1}"/>
            </a:ext>
          </a:extLst>
        </xdr:cNvPr>
        <xdr:cNvSpPr txBox="1"/>
      </xdr:nvSpPr>
      <xdr:spPr>
        <a:xfrm>
          <a:off x="16048990" y="136036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572" name="直線コネクタ 571">
          <a:extLst>
            <a:ext uri="{FF2B5EF4-FFF2-40B4-BE49-F238E27FC236}">
              <a16:creationId xmlns:a16="http://schemas.microsoft.com/office/drawing/2014/main" id="{24C53D58-EB21-4F36-88DB-59DB7D977E85}"/>
            </a:ext>
          </a:extLst>
        </xdr:cNvPr>
        <xdr:cNvCxnSpPr/>
      </xdr:nvCxnSpPr>
      <xdr:spPr>
        <a:xfrm>
          <a:off x="16459200" y="1342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185" cy="255905"/>
    <xdr:sp macro="" textlink="">
      <xdr:nvSpPr>
        <xdr:cNvPr id="573" name="テキスト ボックス 572">
          <a:extLst>
            <a:ext uri="{FF2B5EF4-FFF2-40B4-BE49-F238E27FC236}">
              <a16:creationId xmlns:a16="http://schemas.microsoft.com/office/drawing/2014/main" id="{84697B07-CE17-4B86-BE97-C0051B0B812E}"/>
            </a:ext>
          </a:extLst>
        </xdr:cNvPr>
        <xdr:cNvSpPr txBox="1"/>
      </xdr:nvSpPr>
      <xdr:spPr>
        <a:xfrm>
          <a:off x="16048990" y="1328991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574" name="直線コネクタ 573">
          <a:extLst>
            <a:ext uri="{FF2B5EF4-FFF2-40B4-BE49-F238E27FC236}">
              <a16:creationId xmlns:a16="http://schemas.microsoft.com/office/drawing/2014/main" id="{81ACBCEB-CC0C-474A-9176-4078FCCF64FB}"/>
            </a:ext>
          </a:extLst>
        </xdr:cNvPr>
        <xdr:cNvCxnSpPr/>
      </xdr:nvCxnSpPr>
      <xdr:spPr>
        <a:xfrm>
          <a:off x="16459200" y="1311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185" cy="259080"/>
    <xdr:sp macro="" textlink="">
      <xdr:nvSpPr>
        <xdr:cNvPr id="575" name="テキスト ボックス 574">
          <a:extLst>
            <a:ext uri="{FF2B5EF4-FFF2-40B4-BE49-F238E27FC236}">
              <a16:creationId xmlns:a16="http://schemas.microsoft.com/office/drawing/2014/main" id="{C385FB03-0FCD-411C-A3C6-6D25DB20B2CC}"/>
            </a:ext>
          </a:extLst>
        </xdr:cNvPr>
        <xdr:cNvSpPr txBox="1"/>
      </xdr:nvSpPr>
      <xdr:spPr>
        <a:xfrm>
          <a:off x="16048990" y="129762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576" name="直線コネクタ 575">
          <a:extLst>
            <a:ext uri="{FF2B5EF4-FFF2-40B4-BE49-F238E27FC236}">
              <a16:creationId xmlns:a16="http://schemas.microsoft.com/office/drawing/2014/main" id="{9EB02611-B8C9-4996-8847-8C83C437B1D2}"/>
            </a:ext>
          </a:extLst>
        </xdr:cNvPr>
        <xdr:cNvCxnSpPr/>
      </xdr:nvCxnSpPr>
      <xdr:spPr>
        <a:xfrm>
          <a:off x="16459200" y="12797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185" cy="259080"/>
    <xdr:sp macro="" textlink="">
      <xdr:nvSpPr>
        <xdr:cNvPr id="577" name="テキスト ボックス 576">
          <a:extLst>
            <a:ext uri="{FF2B5EF4-FFF2-40B4-BE49-F238E27FC236}">
              <a16:creationId xmlns:a16="http://schemas.microsoft.com/office/drawing/2014/main" id="{58BD15E4-31D4-4EC7-A5F7-B5BFD587E880}"/>
            </a:ext>
          </a:extLst>
        </xdr:cNvPr>
        <xdr:cNvSpPr txBox="1"/>
      </xdr:nvSpPr>
      <xdr:spPr>
        <a:xfrm>
          <a:off x="16048990" y="126619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12B8819B-5012-440B-B26E-625746EA7033}"/>
            </a:ext>
          </a:extLst>
        </xdr:cNvPr>
        <xdr:cNvCxnSpPr/>
      </xdr:nvCxnSpPr>
      <xdr:spPr>
        <a:xfrm>
          <a:off x="164592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185" cy="259080"/>
    <xdr:sp macro="" textlink="">
      <xdr:nvSpPr>
        <xdr:cNvPr id="579" name="テキスト ボックス 578">
          <a:extLst>
            <a:ext uri="{FF2B5EF4-FFF2-40B4-BE49-F238E27FC236}">
              <a16:creationId xmlns:a16="http://schemas.microsoft.com/office/drawing/2014/main" id="{62D29519-5995-4AFC-8291-1C5F447708A5}"/>
            </a:ext>
          </a:extLst>
        </xdr:cNvPr>
        <xdr:cNvSpPr txBox="1"/>
      </xdr:nvSpPr>
      <xdr:spPr>
        <a:xfrm>
          <a:off x="16048990" y="123482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a:extLst>
            <a:ext uri="{FF2B5EF4-FFF2-40B4-BE49-F238E27FC236}">
              <a16:creationId xmlns:a16="http://schemas.microsoft.com/office/drawing/2014/main" id="{91F045B0-51D8-452B-A775-BCECE768D106}"/>
            </a:ext>
          </a:extLst>
        </xdr:cNvPr>
        <xdr:cNvSpPr/>
      </xdr:nvSpPr>
      <xdr:spPr>
        <a:xfrm>
          <a:off x="164592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123190</xdr:rowOff>
    </xdr:from>
    <xdr:to>
      <xdr:col>116</xdr:col>
      <xdr:colOff>62865</xdr:colOff>
      <xdr:row>86</xdr:row>
      <xdr:rowOff>168275</xdr:rowOff>
    </xdr:to>
    <xdr:cxnSp macro="">
      <xdr:nvCxnSpPr>
        <xdr:cNvPr id="581" name="直線コネクタ 580">
          <a:extLst>
            <a:ext uri="{FF2B5EF4-FFF2-40B4-BE49-F238E27FC236}">
              <a16:creationId xmlns:a16="http://schemas.microsoft.com/office/drawing/2014/main" id="{1EF4814C-F96C-4D3A-9609-2E0EB2473F38}"/>
            </a:ext>
          </a:extLst>
        </xdr:cNvPr>
        <xdr:cNvCxnSpPr/>
      </xdr:nvCxnSpPr>
      <xdr:spPr>
        <a:xfrm flipV="1">
          <a:off x="19951065" y="13007340"/>
          <a:ext cx="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635</xdr:rowOff>
    </xdr:from>
    <xdr:ext cx="469900" cy="259080"/>
    <xdr:sp macro="" textlink="">
      <xdr:nvSpPr>
        <xdr:cNvPr id="582" name="【消防施設】&#10;一人当たり面積最小値テキスト">
          <a:extLst>
            <a:ext uri="{FF2B5EF4-FFF2-40B4-BE49-F238E27FC236}">
              <a16:creationId xmlns:a16="http://schemas.microsoft.com/office/drawing/2014/main" id="{92B1087C-3B09-4BBF-98C7-3E281A0BDC2B}"/>
            </a:ext>
          </a:extLst>
        </xdr:cNvPr>
        <xdr:cNvSpPr txBox="1"/>
      </xdr:nvSpPr>
      <xdr:spPr>
        <a:xfrm>
          <a:off x="19989800" y="14370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168275</xdr:rowOff>
    </xdr:from>
    <xdr:to>
      <xdr:col>116</xdr:col>
      <xdr:colOff>152400</xdr:colOff>
      <xdr:row>86</xdr:row>
      <xdr:rowOff>168275</xdr:rowOff>
    </xdr:to>
    <xdr:cxnSp macro="">
      <xdr:nvCxnSpPr>
        <xdr:cNvPr id="583" name="直線コネクタ 582">
          <a:extLst>
            <a:ext uri="{FF2B5EF4-FFF2-40B4-BE49-F238E27FC236}">
              <a16:creationId xmlns:a16="http://schemas.microsoft.com/office/drawing/2014/main" id="{36AD1967-3249-4F00-80E3-30F01FCD5027}"/>
            </a:ext>
          </a:extLst>
        </xdr:cNvPr>
        <xdr:cNvCxnSpPr/>
      </xdr:nvCxnSpPr>
      <xdr:spPr>
        <a:xfrm>
          <a:off x="19881850" y="14366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69850</xdr:rowOff>
    </xdr:from>
    <xdr:ext cx="469900" cy="259080"/>
    <xdr:sp macro="" textlink="">
      <xdr:nvSpPr>
        <xdr:cNvPr id="584" name="【消防施設】&#10;一人当たり面積最大値テキスト">
          <a:extLst>
            <a:ext uri="{FF2B5EF4-FFF2-40B4-BE49-F238E27FC236}">
              <a16:creationId xmlns:a16="http://schemas.microsoft.com/office/drawing/2014/main" id="{5DB1C921-7779-4F10-9124-9BB917857250}"/>
            </a:ext>
          </a:extLst>
        </xdr:cNvPr>
        <xdr:cNvSpPr txBox="1"/>
      </xdr:nvSpPr>
      <xdr:spPr>
        <a:xfrm>
          <a:off x="19989800" y="12788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123190</xdr:rowOff>
    </xdr:from>
    <xdr:to>
      <xdr:col>116</xdr:col>
      <xdr:colOff>152400</xdr:colOff>
      <xdr:row>78</xdr:row>
      <xdr:rowOff>123190</xdr:rowOff>
    </xdr:to>
    <xdr:cxnSp macro="">
      <xdr:nvCxnSpPr>
        <xdr:cNvPr id="585" name="直線コネクタ 584">
          <a:extLst>
            <a:ext uri="{FF2B5EF4-FFF2-40B4-BE49-F238E27FC236}">
              <a16:creationId xmlns:a16="http://schemas.microsoft.com/office/drawing/2014/main" id="{96AA5B00-C821-4408-9AFC-3FC453629A6F}"/>
            </a:ext>
          </a:extLst>
        </xdr:cNvPr>
        <xdr:cNvCxnSpPr/>
      </xdr:nvCxnSpPr>
      <xdr:spPr>
        <a:xfrm>
          <a:off x="19881850" y="13007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17780</xdr:rowOff>
    </xdr:from>
    <xdr:ext cx="469900" cy="255905"/>
    <xdr:sp macro="" textlink="">
      <xdr:nvSpPr>
        <xdr:cNvPr id="586" name="【消防施設】&#10;一人当たり面積平均値テキスト">
          <a:extLst>
            <a:ext uri="{FF2B5EF4-FFF2-40B4-BE49-F238E27FC236}">
              <a16:creationId xmlns:a16="http://schemas.microsoft.com/office/drawing/2014/main" id="{ED2F5E2A-4A3B-4511-8FD8-5055B8F01DB1}"/>
            </a:ext>
          </a:extLst>
        </xdr:cNvPr>
        <xdr:cNvSpPr txBox="1"/>
      </xdr:nvSpPr>
      <xdr:spPr>
        <a:xfrm>
          <a:off x="19989800" y="1422273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38735</xdr:rowOff>
    </xdr:from>
    <xdr:to>
      <xdr:col>116</xdr:col>
      <xdr:colOff>114300</xdr:colOff>
      <xdr:row>86</xdr:row>
      <xdr:rowOff>140335</xdr:rowOff>
    </xdr:to>
    <xdr:sp macro="" textlink="">
      <xdr:nvSpPr>
        <xdr:cNvPr id="587" name="フローチャート: 判断 586">
          <a:extLst>
            <a:ext uri="{FF2B5EF4-FFF2-40B4-BE49-F238E27FC236}">
              <a16:creationId xmlns:a16="http://schemas.microsoft.com/office/drawing/2014/main" id="{BBEA268D-3BCF-480C-80FA-6DDF492B347F}"/>
            </a:ext>
          </a:extLst>
        </xdr:cNvPr>
        <xdr:cNvSpPr/>
      </xdr:nvSpPr>
      <xdr:spPr>
        <a:xfrm>
          <a:off x="19900900" y="142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74930</xdr:rowOff>
    </xdr:from>
    <xdr:to>
      <xdr:col>112</xdr:col>
      <xdr:colOff>38100</xdr:colOff>
      <xdr:row>87</xdr:row>
      <xdr:rowOff>5080</xdr:rowOff>
    </xdr:to>
    <xdr:sp macro="" textlink="">
      <xdr:nvSpPr>
        <xdr:cNvPr id="588" name="フローチャート: 判断 587">
          <a:extLst>
            <a:ext uri="{FF2B5EF4-FFF2-40B4-BE49-F238E27FC236}">
              <a16:creationId xmlns:a16="http://schemas.microsoft.com/office/drawing/2014/main" id="{A3EC1C2A-5F90-4FFA-9DA1-95A73D101AA5}"/>
            </a:ext>
          </a:extLst>
        </xdr:cNvPr>
        <xdr:cNvSpPr/>
      </xdr:nvSpPr>
      <xdr:spPr>
        <a:xfrm>
          <a:off x="19157950" y="142798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75565</xdr:rowOff>
    </xdr:from>
    <xdr:to>
      <xdr:col>107</xdr:col>
      <xdr:colOff>101600</xdr:colOff>
      <xdr:row>87</xdr:row>
      <xdr:rowOff>6350</xdr:rowOff>
    </xdr:to>
    <xdr:sp macro="" textlink="">
      <xdr:nvSpPr>
        <xdr:cNvPr id="589" name="フローチャート: 判断 588">
          <a:extLst>
            <a:ext uri="{FF2B5EF4-FFF2-40B4-BE49-F238E27FC236}">
              <a16:creationId xmlns:a16="http://schemas.microsoft.com/office/drawing/2014/main" id="{5273D989-0DB1-4CB2-B473-2377DBE8869A}"/>
            </a:ext>
          </a:extLst>
        </xdr:cNvPr>
        <xdr:cNvSpPr/>
      </xdr:nvSpPr>
      <xdr:spPr>
        <a:xfrm>
          <a:off x="18345150" y="142805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75565</xdr:rowOff>
    </xdr:from>
    <xdr:to>
      <xdr:col>102</xdr:col>
      <xdr:colOff>165100</xdr:colOff>
      <xdr:row>87</xdr:row>
      <xdr:rowOff>6350</xdr:rowOff>
    </xdr:to>
    <xdr:sp macro="" textlink="">
      <xdr:nvSpPr>
        <xdr:cNvPr id="590" name="フローチャート: 判断 589">
          <a:extLst>
            <a:ext uri="{FF2B5EF4-FFF2-40B4-BE49-F238E27FC236}">
              <a16:creationId xmlns:a16="http://schemas.microsoft.com/office/drawing/2014/main" id="{AC32C9D7-E0B0-4179-AA80-89576EB94EB1}"/>
            </a:ext>
          </a:extLst>
        </xdr:cNvPr>
        <xdr:cNvSpPr/>
      </xdr:nvSpPr>
      <xdr:spPr>
        <a:xfrm>
          <a:off x="17551400" y="142805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75565</xdr:rowOff>
    </xdr:from>
    <xdr:to>
      <xdr:col>98</xdr:col>
      <xdr:colOff>38100</xdr:colOff>
      <xdr:row>87</xdr:row>
      <xdr:rowOff>6350</xdr:rowOff>
    </xdr:to>
    <xdr:sp macro="" textlink="">
      <xdr:nvSpPr>
        <xdr:cNvPr id="591" name="フローチャート: 判断 590">
          <a:extLst>
            <a:ext uri="{FF2B5EF4-FFF2-40B4-BE49-F238E27FC236}">
              <a16:creationId xmlns:a16="http://schemas.microsoft.com/office/drawing/2014/main" id="{DE36D9CF-4565-42F4-AC0D-6C0981F9217B}"/>
            </a:ext>
          </a:extLst>
        </xdr:cNvPr>
        <xdr:cNvSpPr/>
      </xdr:nvSpPr>
      <xdr:spPr>
        <a:xfrm>
          <a:off x="16757650" y="14280515"/>
          <a:ext cx="825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92" name="テキスト ボックス 591">
          <a:extLst>
            <a:ext uri="{FF2B5EF4-FFF2-40B4-BE49-F238E27FC236}">
              <a16:creationId xmlns:a16="http://schemas.microsoft.com/office/drawing/2014/main" id="{6A8C1D80-303B-455F-9E54-81A472FDCB70}"/>
            </a:ext>
          </a:extLst>
        </xdr:cNvPr>
        <xdr:cNvSpPr txBox="1"/>
      </xdr:nvSpPr>
      <xdr:spPr>
        <a:xfrm>
          <a:off x="19780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93" name="テキスト ボックス 592">
          <a:extLst>
            <a:ext uri="{FF2B5EF4-FFF2-40B4-BE49-F238E27FC236}">
              <a16:creationId xmlns:a16="http://schemas.microsoft.com/office/drawing/2014/main" id="{8C596F6A-3206-4307-AE45-4F1F277ABC25}"/>
            </a:ext>
          </a:extLst>
        </xdr:cNvPr>
        <xdr:cNvSpPr txBox="1"/>
      </xdr:nvSpPr>
      <xdr:spPr>
        <a:xfrm>
          <a:off x="19030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94" name="テキスト ボックス 593">
          <a:extLst>
            <a:ext uri="{FF2B5EF4-FFF2-40B4-BE49-F238E27FC236}">
              <a16:creationId xmlns:a16="http://schemas.microsoft.com/office/drawing/2014/main" id="{47D9B8BF-73E7-4A45-8DF8-93337E4D0F73}"/>
            </a:ext>
          </a:extLst>
        </xdr:cNvPr>
        <xdr:cNvSpPr txBox="1"/>
      </xdr:nvSpPr>
      <xdr:spPr>
        <a:xfrm>
          <a:off x="18224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95" name="テキスト ボックス 594">
          <a:extLst>
            <a:ext uri="{FF2B5EF4-FFF2-40B4-BE49-F238E27FC236}">
              <a16:creationId xmlns:a16="http://schemas.microsoft.com/office/drawing/2014/main" id="{30DB38C6-1684-4948-82D3-8575EB9C519E}"/>
            </a:ext>
          </a:extLst>
        </xdr:cNvPr>
        <xdr:cNvSpPr txBox="1"/>
      </xdr:nvSpPr>
      <xdr:spPr>
        <a:xfrm>
          <a:off x="174307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96" name="テキスト ボックス 595">
          <a:extLst>
            <a:ext uri="{FF2B5EF4-FFF2-40B4-BE49-F238E27FC236}">
              <a16:creationId xmlns:a16="http://schemas.microsoft.com/office/drawing/2014/main" id="{570B26B4-5A3E-4EF7-87F1-B0F5E1BF2D35}"/>
            </a:ext>
          </a:extLst>
        </xdr:cNvPr>
        <xdr:cNvSpPr txBox="1"/>
      </xdr:nvSpPr>
      <xdr:spPr>
        <a:xfrm>
          <a:off x="166306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111</xdr:col>
      <xdr:colOff>127000</xdr:colOff>
      <xdr:row>86</xdr:row>
      <xdr:rowOff>74930</xdr:rowOff>
    </xdr:from>
    <xdr:to>
      <xdr:col>112</xdr:col>
      <xdr:colOff>38100</xdr:colOff>
      <xdr:row>87</xdr:row>
      <xdr:rowOff>5080</xdr:rowOff>
    </xdr:to>
    <xdr:sp macro="" textlink="">
      <xdr:nvSpPr>
        <xdr:cNvPr id="597" name="楕円 596">
          <a:extLst>
            <a:ext uri="{FF2B5EF4-FFF2-40B4-BE49-F238E27FC236}">
              <a16:creationId xmlns:a16="http://schemas.microsoft.com/office/drawing/2014/main" id="{8538EF29-9BAF-4940-9C6C-140C4C7E4D3E}"/>
            </a:ext>
          </a:extLst>
        </xdr:cNvPr>
        <xdr:cNvSpPr/>
      </xdr:nvSpPr>
      <xdr:spPr>
        <a:xfrm>
          <a:off x="19157950" y="14279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76200</xdr:rowOff>
    </xdr:from>
    <xdr:to>
      <xdr:col>107</xdr:col>
      <xdr:colOff>101600</xdr:colOff>
      <xdr:row>87</xdr:row>
      <xdr:rowOff>6350</xdr:rowOff>
    </xdr:to>
    <xdr:sp macro="" textlink="">
      <xdr:nvSpPr>
        <xdr:cNvPr id="598" name="楕円 597">
          <a:extLst>
            <a:ext uri="{FF2B5EF4-FFF2-40B4-BE49-F238E27FC236}">
              <a16:creationId xmlns:a16="http://schemas.microsoft.com/office/drawing/2014/main" id="{966549CE-6F42-4EA9-9947-E51D06B02C92}"/>
            </a:ext>
          </a:extLst>
        </xdr:cNvPr>
        <xdr:cNvSpPr/>
      </xdr:nvSpPr>
      <xdr:spPr>
        <a:xfrm>
          <a:off x="18345150" y="14281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125730</xdr:rowOff>
    </xdr:from>
    <xdr:to>
      <xdr:col>111</xdr:col>
      <xdr:colOff>177800</xdr:colOff>
      <xdr:row>86</xdr:row>
      <xdr:rowOff>127000</xdr:rowOff>
    </xdr:to>
    <xdr:cxnSp macro="">
      <xdr:nvCxnSpPr>
        <xdr:cNvPr id="599" name="直線コネクタ 598">
          <a:extLst>
            <a:ext uri="{FF2B5EF4-FFF2-40B4-BE49-F238E27FC236}">
              <a16:creationId xmlns:a16="http://schemas.microsoft.com/office/drawing/2014/main" id="{4F3269B9-255B-4870-8D0A-6A38E2141EC2}"/>
            </a:ext>
          </a:extLst>
        </xdr:cNvPr>
        <xdr:cNvCxnSpPr/>
      </xdr:nvCxnSpPr>
      <xdr:spPr>
        <a:xfrm flipV="1">
          <a:off x="18395950" y="1433068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60960</xdr:rowOff>
    </xdr:from>
    <xdr:to>
      <xdr:col>102</xdr:col>
      <xdr:colOff>165100</xdr:colOff>
      <xdr:row>86</xdr:row>
      <xdr:rowOff>162560</xdr:rowOff>
    </xdr:to>
    <xdr:sp macro="" textlink="">
      <xdr:nvSpPr>
        <xdr:cNvPr id="600" name="楕円 599">
          <a:extLst>
            <a:ext uri="{FF2B5EF4-FFF2-40B4-BE49-F238E27FC236}">
              <a16:creationId xmlns:a16="http://schemas.microsoft.com/office/drawing/2014/main" id="{3C07C1EA-DD83-4D24-BF0E-F17C534E0188}"/>
            </a:ext>
          </a:extLst>
        </xdr:cNvPr>
        <xdr:cNvSpPr/>
      </xdr:nvSpPr>
      <xdr:spPr>
        <a:xfrm>
          <a:off x="175514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111760</xdr:rowOff>
    </xdr:from>
    <xdr:to>
      <xdr:col>107</xdr:col>
      <xdr:colOff>50800</xdr:colOff>
      <xdr:row>86</xdr:row>
      <xdr:rowOff>127000</xdr:rowOff>
    </xdr:to>
    <xdr:cxnSp macro="">
      <xdr:nvCxnSpPr>
        <xdr:cNvPr id="601" name="直線コネクタ 600">
          <a:extLst>
            <a:ext uri="{FF2B5EF4-FFF2-40B4-BE49-F238E27FC236}">
              <a16:creationId xmlns:a16="http://schemas.microsoft.com/office/drawing/2014/main" id="{A93BCE0B-D1FE-43F0-9F70-E5C73DED6C62}"/>
            </a:ext>
          </a:extLst>
        </xdr:cNvPr>
        <xdr:cNvCxnSpPr/>
      </xdr:nvCxnSpPr>
      <xdr:spPr>
        <a:xfrm>
          <a:off x="17602200" y="14316710"/>
          <a:ext cx="7937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78105</xdr:rowOff>
    </xdr:from>
    <xdr:to>
      <xdr:col>98</xdr:col>
      <xdr:colOff>38100</xdr:colOff>
      <xdr:row>87</xdr:row>
      <xdr:rowOff>8255</xdr:rowOff>
    </xdr:to>
    <xdr:sp macro="" textlink="">
      <xdr:nvSpPr>
        <xdr:cNvPr id="602" name="楕円 601">
          <a:extLst>
            <a:ext uri="{FF2B5EF4-FFF2-40B4-BE49-F238E27FC236}">
              <a16:creationId xmlns:a16="http://schemas.microsoft.com/office/drawing/2014/main" id="{3C385093-C28B-4C50-99FF-80AFAD4A2F29}"/>
            </a:ext>
          </a:extLst>
        </xdr:cNvPr>
        <xdr:cNvSpPr/>
      </xdr:nvSpPr>
      <xdr:spPr>
        <a:xfrm>
          <a:off x="16757650" y="142830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111760</xdr:rowOff>
    </xdr:from>
    <xdr:to>
      <xdr:col>102</xdr:col>
      <xdr:colOff>114300</xdr:colOff>
      <xdr:row>86</xdr:row>
      <xdr:rowOff>128905</xdr:rowOff>
    </xdr:to>
    <xdr:cxnSp macro="">
      <xdr:nvCxnSpPr>
        <xdr:cNvPr id="603" name="直線コネクタ 602">
          <a:extLst>
            <a:ext uri="{FF2B5EF4-FFF2-40B4-BE49-F238E27FC236}">
              <a16:creationId xmlns:a16="http://schemas.microsoft.com/office/drawing/2014/main" id="{7C3D794A-4324-4656-BED3-96494ECAAF34}"/>
            </a:ext>
          </a:extLst>
        </xdr:cNvPr>
        <xdr:cNvCxnSpPr/>
      </xdr:nvCxnSpPr>
      <xdr:spPr>
        <a:xfrm flipV="1">
          <a:off x="16802100" y="14316710"/>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21590</xdr:rowOff>
    </xdr:from>
    <xdr:ext cx="469900" cy="259080"/>
    <xdr:sp macro="" textlink="">
      <xdr:nvSpPr>
        <xdr:cNvPr id="604" name="n_1aveValue【消防施設】&#10;一人当たり面積">
          <a:extLst>
            <a:ext uri="{FF2B5EF4-FFF2-40B4-BE49-F238E27FC236}">
              <a16:creationId xmlns:a16="http://schemas.microsoft.com/office/drawing/2014/main" id="{EAFB5BB9-B2DC-4DFA-BE66-5EFCDE14FFE0}"/>
            </a:ext>
          </a:extLst>
        </xdr:cNvPr>
        <xdr:cNvSpPr txBox="1"/>
      </xdr:nvSpPr>
      <xdr:spPr>
        <a:xfrm>
          <a:off x="18980150" y="14061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22225</xdr:rowOff>
    </xdr:from>
    <xdr:ext cx="466725" cy="258445"/>
    <xdr:sp macro="" textlink="">
      <xdr:nvSpPr>
        <xdr:cNvPr id="605" name="n_2aveValue【消防施設】&#10;一人当たり面積">
          <a:extLst>
            <a:ext uri="{FF2B5EF4-FFF2-40B4-BE49-F238E27FC236}">
              <a16:creationId xmlns:a16="http://schemas.microsoft.com/office/drawing/2014/main" id="{D4C3F5CA-9822-49EA-A987-4164FF31F9B3}"/>
            </a:ext>
          </a:extLst>
        </xdr:cNvPr>
        <xdr:cNvSpPr txBox="1"/>
      </xdr:nvSpPr>
      <xdr:spPr>
        <a:xfrm>
          <a:off x="18180050" y="140620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168275</xdr:rowOff>
    </xdr:from>
    <xdr:ext cx="466725" cy="255905"/>
    <xdr:sp macro="" textlink="">
      <xdr:nvSpPr>
        <xdr:cNvPr id="606" name="n_3aveValue【消防施設】&#10;一人当たり面積">
          <a:extLst>
            <a:ext uri="{FF2B5EF4-FFF2-40B4-BE49-F238E27FC236}">
              <a16:creationId xmlns:a16="http://schemas.microsoft.com/office/drawing/2014/main" id="{63A86F83-DE3E-453E-8912-1D21B2F3497A}"/>
            </a:ext>
          </a:extLst>
        </xdr:cNvPr>
        <xdr:cNvSpPr txBox="1"/>
      </xdr:nvSpPr>
      <xdr:spPr>
        <a:xfrm>
          <a:off x="17386300" y="143668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22225</xdr:rowOff>
    </xdr:from>
    <xdr:ext cx="466725" cy="258445"/>
    <xdr:sp macro="" textlink="">
      <xdr:nvSpPr>
        <xdr:cNvPr id="607" name="n_4aveValue【消防施設】&#10;一人当たり面積">
          <a:extLst>
            <a:ext uri="{FF2B5EF4-FFF2-40B4-BE49-F238E27FC236}">
              <a16:creationId xmlns:a16="http://schemas.microsoft.com/office/drawing/2014/main" id="{E272FFAA-3B6F-4C23-A1C1-192C1E59D221}"/>
            </a:ext>
          </a:extLst>
        </xdr:cNvPr>
        <xdr:cNvSpPr txBox="1"/>
      </xdr:nvSpPr>
      <xdr:spPr>
        <a:xfrm>
          <a:off x="16592550" y="140620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167640</xdr:rowOff>
    </xdr:from>
    <xdr:ext cx="469900" cy="255905"/>
    <xdr:sp macro="" textlink="">
      <xdr:nvSpPr>
        <xdr:cNvPr id="608" name="n_1mainValue【消防施設】&#10;一人当たり面積">
          <a:extLst>
            <a:ext uri="{FF2B5EF4-FFF2-40B4-BE49-F238E27FC236}">
              <a16:creationId xmlns:a16="http://schemas.microsoft.com/office/drawing/2014/main" id="{8B2E89A5-528B-41C9-B2C1-76ED3A4D6FA8}"/>
            </a:ext>
          </a:extLst>
        </xdr:cNvPr>
        <xdr:cNvSpPr txBox="1"/>
      </xdr:nvSpPr>
      <xdr:spPr>
        <a:xfrm>
          <a:off x="18980150" y="143725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168910</xdr:rowOff>
    </xdr:from>
    <xdr:ext cx="466725" cy="255905"/>
    <xdr:sp macro="" textlink="">
      <xdr:nvSpPr>
        <xdr:cNvPr id="609" name="n_2mainValue【消防施設】&#10;一人当たり面積">
          <a:extLst>
            <a:ext uri="{FF2B5EF4-FFF2-40B4-BE49-F238E27FC236}">
              <a16:creationId xmlns:a16="http://schemas.microsoft.com/office/drawing/2014/main" id="{54EBF3FB-BEEC-4A5E-B880-90002EE4B732}"/>
            </a:ext>
          </a:extLst>
        </xdr:cNvPr>
        <xdr:cNvSpPr txBox="1"/>
      </xdr:nvSpPr>
      <xdr:spPr>
        <a:xfrm>
          <a:off x="18180050" y="143675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7620</xdr:rowOff>
    </xdr:from>
    <xdr:ext cx="466725" cy="255905"/>
    <xdr:sp macro="" textlink="">
      <xdr:nvSpPr>
        <xdr:cNvPr id="610" name="n_3mainValue【消防施設】&#10;一人当たり面積">
          <a:extLst>
            <a:ext uri="{FF2B5EF4-FFF2-40B4-BE49-F238E27FC236}">
              <a16:creationId xmlns:a16="http://schemas.microsoft.com/office/drawing/2014/main" id="{19CAEF0B-6BCE-480A-ACE3-50D825C24018}"/>
            </a:ext>
          </a:extLst>
        </xdr:cNvPr>
        <xdr:cNvSpPr txBox="1"/>
      </xdr:nvSpPr>
      <xdr:spPr>
        <a:xfrm>
          <a:off x="17386300" y="140474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170815</xdr:rowOff>
    </xdr:from>
    <xdr:ext cx="466725" cy="258445"/>
    <xdr:sp macro="" textlink="">
      <xdr:nvSpPr>
        <xdr:cNvPr id="611" name="n_4mainValue【消防施設】&#10;一人当たり面積">
          <a:extLst>
            <a:ext uri="{FF2B5EF4-FFF2-40B4-BE49-F238E27FC236}">
              <a16:creationId xmlns:a16="http://schemas.microsoft.com/office/drawing/2014/main" id="{C3225425-7DE6-4D0B-A807-85E093EB7710}"/>
            </a:ext>
          </a:extLst>
        </xdr:cNvPr>
        <xdr:cNvSpPr txBox="1"/>
      </xdr:nvSpPr>
      <xdr:spPr>
        <a:xfrm>
          <a:off x="16592550" y="143694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26CBD998-16B2-429B-BD50-FB114F5BA6CE}"/>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0DCC499B-4EE1-4458-976F-009F98F6503E}"/>
            </a:ext>
          </a:extLst>
        </xdr:cNvPr>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B6B4E2F2-E8A3-4BA3-86E6-700D50CC2188}"/>
            </a:ext>
          </a:extLst>
        </xdr:cNvPr>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16D1C3C3-201A-4A31-9FCB-8632FF484F7D}"/>
            </a:ext>
          </a:extLst>
        </xdr:cNvPr>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EC18FDC7-060E-431F-8C0E-E4D195011290}"/>
            </a:ext>
          </a:extLst>
        </xdr:cNvPr>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A0326DD4-3936-4162-9348-4B0823581B75}"/>
            </a:ext>
          </a:extLst>
        </xdr:cNvPr>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BADD7098-3497-470A-BC38-4FBC950F0353}"/>
            </a:ext>
          </a:extLst>
        </xdr:cNvPr>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B5C26BAB-E84D-47FC-A6AD-9542ECCD98F5}"/>
            </a:ext>
          </a:extLst>
        </xdr:cNvPr>
        <xdr:cNvSpPr/>
      </xdr:nvSpPr>
      <xdr:spPr>
        <a:xfrm>
          <a:off x="1120775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620" name="テキスト ボックス 619">
          <a:extLst>
            <a:ext uri="{FF2B5EF4-FFF2-40B4-BE49-F238E27FC236}">
              <a16:creationId xmlns:a16="http://schemas.microsoft.com/office/drawing/2014/main" id="{EE35CC22-ED94-4EC5-A287-91940FA2AA5B}"/>
            </a:ext>
          </a:extLst>
        </xdr:cNvPr>
        <xdr:cNvSpPr txBox="1"/>
      </xdr:nvSpPr>
      <xdr:spPr>
        <a:xfrm>
          <a:off x="11169650" y="16002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18786FB6-C652-4505-AB8D-2B947AB928B3}"/>
            </a:ext>
          </a:extLst>
        </xdr:cNvPr>
        <xdr:cNvCxnSpPr/>
      </xdr:nvCxnSpPr>
      <xdr:spPr>
        <a:xfrm>
          <a:off x="11207750" y="1847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622" name="テキスト ボックス 621">
          <a:extLst>
            <a:ext uri="{FF2B5EF4-FFF2-40B4-BE49-F238E27FC236}">
              <a16:creationId xmlns:a16="http://schemas.microsoft.com/office/drawing/2014/main" id="{FCCF1EF6-BA91-4DBA-B03A-087C99273455}"/>
            </a:ext>
          </a:extLst>
        </xdr:cNvPr>
        <xdr:cNvSpPr txBox="1"/>
      </xdr:nvSpPr>
      <xdr:spPr>
        <a:xfrm>
          <a:off x="10797540" y="18336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23" name="直線コネクタ 622">
          <a:extLst>
            <a:ext uri="{FF2B5EF4-FFF2-40B4-BE49-F238E27FC236}">
              <a16:creationId xmlns:a16="http://schemas.microsoft.com/office/drawing/2014/main" id="{3C302C59-BF65-44A4-A661-989008757672}"/>
            </a:ext>
          </a:extLst>
        </xdr:cNvPr>
        <xdr:cNvCxnSpPr/>
      </xdr:nvCxnSpPr>
      <xdr:spPr>
        <a:xfrm>
          <a:off x="11207750" y="181521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185" cy="255905"/>
    <xdr:sp macro="" textlink="">
      <xdr:nvSpPr>
        <xdr:cNvPr id="624" name="テキスト ボックス 623">
          <a:extLst>
            <a:ext uri="{FF2B5EF4-FFF2-40B4-BE49-F238E27FC236}">
              <a16:creationId xmlns:a16="http://schemas.microsoft.com/office/drawing/2014/main" id="{C31B3A68-5D04-45E1-837A-E1AF96245E76}"/>
            </a:ext>
          </a:extLst>
        </xdr:cNvPr>
        <xdr:cNvSpPr txBox="1"/>
      </xdr:nvSpPr>
      <xdr:spPr>
        <a:xfrm>
          <a:off x="10797540" y="180098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25" name="直線コネクタ 624">
          <a:extLst>
            <a:ext uri="{FF2B5EF4-FFF2-40B4-BE49-F238E27FC236}">
              <a16:creationId xmlns:a16="http://schemas.microsoft.com/office/drawing/2014/main" id="{5D67ECB0-E141-4415-B96C-B3C769FCC90B}"/>
            </a:ext>
          </a:extLst>
        </xdr:cNvPr>
        <xdr:cNvCxnSpPr/>
      </xdr:nvCxnSpPr>
      <xdr:spPr>
        <a:xfrm>
          <a:off x="11207750" y="17825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26" name="テキスト ボックス 625">
          <a:extLst>
            <a:ext uri="{FF2B5EF4-FFF2-40B4-BE49-F238E27FC236}">
              <a16:creationId xmlns:a16="http://schemas.microsoft.com/office/drawing/2014/main" id="{25D433C2-2FDB-4995-B4C5-3D2151840A73}"/>
            </a:ext>
          </a:extLst>
        </xdr:cNvPr>
        <xdr:cNvSpPr txBox="1"/>
      </xdr:nvSpPr>
      <xdr:spPr>
        <a:xfrm>
          <a:off x="10842625"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27" name="直線コネクタ 626">
          <a:extLst>
            <a:ext uri="{FF2B5EF4-FFF2-40B4-BE49-F238E27FC236}">
              <a16:creationId xmlns:a16="http://schemas.microsoft.com/office/drawing/2014/main" id="{F69EC86C-6B56-4344-B414-3EEE5F51F749}"/>
            </a:ext>
          </a:extLst>
        </xdr:cNvPr>
        <xdr:cNvCxnSpPr/>
      </xdr:nvCxnSpPr>
      <xdr:spPr>
        <a:xfrm>
          <a:off x="11207750" y="17498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905"/>
    <xdr:sp macro="" textlink="">
      <xdr:nvSpPr>
        <xdr:cNvPr id="628" name="テキスト ボックス 627">
          <a:extLst>
            <a:ext uri="{FF2B5EF4-FFF2-40B4-BE49-F238E27FC236}">
              <a16:creationId xmlns:a16="http://schemas.microsoft.com/office/drawing/2014/main" id="{D208A52D-8364-4682-B70E-0F09DC3A2F80}"/>
            </a:ext>
          </a:extLst>
        </xdr:cNvPr>
        <xdr:cNvSpPr txBox="1"/>
      </xdr:nvSpPr>
      <xdr:spPr>
        <a:xfrm>
          <a:off x="10842625" y="173570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29" name="直線コネクタ 628">
          <a:extLst>
            <a:ext uri="{FF2B5EF4-FFF2-40B4-BE49-F238E27FC236}">
              <a16:creationId xmlns:a16="http://schemas.microsoft.com/office/drawing/2014/main" id="{D676DDCA-817D-4CC9-9798-A4D34DE00AB2}"/>
            </a:ext>
          </a:extLst>
        </xdr:cNvPr>
        <xdr:cNvCxnSpPr/>
      </xdr:nvCxnSpPr>
      <xdr:spPr>
        <a:xfrm>
          <a:off x="11207750" y="171723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30" name="テキスト ボックス 629">
          <a:extLst>
            <a:ext uri="{FF2B5EF4-FFF2-40B4-BE49-F238E27FC236}">
              <a16:creationId xmlns:a16="http://schemas.microsoft.com/office/drawing/2014/main" id="{CD620BFA-3431-4C0A-86E8-A3B6C6B9F2DB}"/>
            </a:ext>
          </a:extLst>
        </xdr:cNvPr>
        <xdr:cNvSpPr txBox="1"/>
      </xdr:nvSpPr>
      <xdr:spPr>
        <a:xfrm>
          <a:off x="10842625"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31" name="直線コネクタ 630">
          <a:extLst>
            <a:ext uri="{FF2B5EF4-FFF2-40B4-BE49-F238E27FC236}">
              <a16:creationId xmlns:a16="http://schemas.microsoft.com/office/drawing/2014/main" id="{21130D11-F5D7-4DFC-B3A4-4D6D6AEEBCDA}"/>
            </a:ext>
          </a:extLst>
        </xdr:cNvPr>
        <xdr:cNvCxnSpPr/>
      </xdr:nvCxnSpPr>
      <xdr:spPr>
        <a:xfrm>
          <a:off x="11207750" y="16845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32" name="テキスト ボックス 631">
          <a:extLst>
            <a:ext uri="{FF2B5EF4-FFF2-40B4-BE49-F238E27FC236}">
              <a16:creationId xmlns:a16="http://schemas.microsoft.com/office/drawing/2014/main" id="{F7AA3EEA-7888-462C-BA91-BB8170E52F8D}"/>
            </a:ext>
          </a:extLst>
        </xdr:cNvPr>
        <xdr:cNvSpPr txBox="1"/>
      </xdr:nvSpPr>
      <xdr:spPr>
        <a:xfrm>
          <a:off x="10842625"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33" name="直線コネクタ 632">
          <a:extLst>
            <a:ext uri="{FF2B5EF4-FFF2-40B4-BE49-F238E27FC236}">
              <a16:creationId xmlns:a16="http://schemas.microsoft.com/office/drawing/2014/main" id="{BB4B0441-677D-48FF-B479-B4522BB830A0}"/>
            </a:ext>
          </a:extLst>
        </xdr:cNvPr>
        <xdr:cNvCxnSpPr/>
      </xdr:nvCxnSpPr>
      <xdr:spPr>
        <a:xfrm>
          <a:off x="11207750" y="16518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5915" cy="255905"/>
    <xdr:sp macro="" textlink="">
      <xdr:nvSpPr>
        <xdr:cNvPr id="634" name="テキスト ボックス 633">
          <a:extLst>
            <a:ext uri="{FF2B5EF4-FFF2-40B4-BE49-F238E27FC236}">
              <a16:creationId xmlns:a16="http://schemas.microsoft.com/office/drawing/2014/main" id="{1671F60E-6997-44EC-B8A9-7B982B658732}"/>
            </a:ext>
          </a:extLst>
        </xdr:cNvPr>
        <xdr:cNvSpPr txBox="1"/>
      </xdr:nvSpPr>
      <xdr:spPr>
        <a:xfrm>
          <a:off x="10906760" y="163766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BEBF78B9-9558-4116-AE87-B4B2C0E989E6}"/>
            </a:ext>
          </a:extLst>
        </xdr:cNvPr>
        <xdr:cNvCxnSpPr/>
      </xdr:nvCxnSpPr>
      <xdr:spPr>
        <a:xfrm>
          <a:off x="11207750" y="16192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a:extLst>
            <a:ext uri="{FF2B5EF4-FFF2-40B4-BE49-F238E27FC236}">
              <a16:creationId xmlns:a16="http://schemas.microsoft.com/office/drawing/2014/main" id="{D3CD40D0-88FF-4620-BBB7-3C6323884565}"/>
            </a:ext>
          </a:extLst>
        </xdr:cNvPr>
        <xdr:cNvSpPr/>
      </xdr:nvSpPr>
      <xdr:spPr>
        <a:xfrm>
          <a:off x="1120775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13970</xdr:rowOff>
    </xdr:from>
    <xdr:to>
      <xdr:col>85</xdr:col>
      <xdr:colOff>126365</xdr:colOff>
      <xdr:row>109</xdr:row>
      <xdr:rowOff>35560</xdr:rowOff>
    </xdr:to>
    <xdr:cxnSp macro="">
      <xdr:nvCxnSpPr>
        <xdr:cNvPr id="637" name="直線コネクタ 636">
          <a:extLst>
            <a:ext uri="{FF2B5EF4-FFF2-40B4-BE49-F238E27FC236}">
              <a16:creationId xmlns:a16="http://schemas.microsoft.com/office/drawing/2014/main" id="{AC2D1EB0-80AE-4F13-8C34-9FDF07CDCC52}"/>
            </a:ext>
          </a:extLst>
        </xdr:cNvPr>
        <xdr:cNvCxnSpPr/>
      </xdr:nvCxnSpPr>
      <xdr:spPr>
        <a:xfrm flipV="1">
          <a:off x="14699615" y="1658747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638" name="【庁舎】&#10;有形固定資産減価償却率最小値テキスト">
          <a:extLst>
            <a:ext uri="{FF2B5EF4-FFF2-40B4-BE49-F238E27FC236}">
              <a16:creationId xmlns:a16="http://schemas.microsoft.com/office/drawing/2014/main" id="{0DF2A585-B0D9-49EE-9295-8F2E00AB3D65}"/>
            </a:ext>
          </a:extLst>
        </xdr:cNvPr>
        <xdr:cNvSpPr txBox="1"/>
      </xdr:nvSpPr>
      <xdr:spPr>
        <a:xfrm>
          <a:off x="14738350" y="18155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39" name="直線コネクタ 638">
          <a:extLst>
            <a:ext uri="{FF2B5EF4-FFF2-40B4-BE49-F238E27FC236}">
              <a16:creationId xmlns:a16="http://schemas.microsoft.com/office/drawing/2014/main" id="{B38F07FA-45BF-41C5-B31F-C873A252527F}"/>
            </a:ext>
          </a:extLst>
        </xdr:cNvPr>
        <xdr:cNvCxnSpPr/>
      </xdr:nvCxnSpPr>
      <xdr:spPr>
        <a:xfrm>
          <a:off x="14611350" y="18152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132080</xdr:rowOff>
    </xdr:from>
    <xdr:ext cx="340360" cy="255905"/>
    <xdr:sp macro="" textlink="">
      <xdr:nvSpPr>
        <xdr:cNvPr id="640" name="【庁舎】&#10;有形固定資産減価償却率最大値テキスト">
          <a:extLst>
            <a:ext uri="{FF2B5EF4-FFF2-40B4-BE49-F238E27FC236}">
              <a16:creationId xmlns:a16="http://schemas.microsoft.com/office/drawing/2014/main" id="{4B9EB03B-B328-4FE1-9D2F-1A9C6706C157}"/>
            </a:ext>
          </a:extLst>
        </xdr:cNvPr>
        <xdr:cNvSpPr txBox="1"/>
      </xdr:nvSpPr>
      <xdr:spPr>
        <a:xfrm>
          <a:off x="14738350" y="16362680"/>
          <a:ext cx="340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13970</xdr:rowOff>
    </xdr:from>
    <xdr:to>
      <xdr:col>86</xdr:col>
      <xdr:colOff>25400</xdr:colOff>
      <xdr:row>100</xdr:row>
      <xdr:rowOff>13970</xdr:rowOff>
    </xdr:to>
    <xdr:cxnSp macro="">
      <xdr:nvCxnSpPr>
        <xdr:cNvPr id="641" name="直線コネクタ 640">
          <a:extLst>
            <a:ext uri="{FF2B5EF4-FFF2-40B4-BE49-F238E27FC236}">
              <a16:creationId xmlns:a16="http://schemas.microsoft.com/office/drawing/2014/main" id="{65DD0C4D-5586-4336-868F-257A05837081}"/>
            </a:ext>
          </a:extLst>
        </xdr:cNvPr>
        <xdr:cNvCxnSpPr/>
      </xdr:nvCxnSpPr>
      <xdr:spPr>
        <a:xfrm>
          <a:off x="14611350" y="16587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70485</xdr:rowOff>
    </xdr:from>
    <xdr:ext cx="405130" cy="259080"/>
    <xdr:sp macro="" textlink="">
      <xdr:nvSpPr>
        <xdr:cNvPr id="642" name="【庁舎】&#10;有形固定資産減価償却率平均値テキスト">
          <a:extLst>
            <a:ext uri="{FF2B5EF4-FFF2-40B4-BE49-F238E27FC236}">
              <a16:creationId xmlns:a16="http://schemas.microsoft.com/office/drawing/2014/main" id="{8BD8D817-BB62-460B-A3C8-97FEA2B797CB}"/>
            </a:ext>
          </a:extLst>
        </xdr:cNvPr>
        <xdr:cNvSpPr txBox="1"/>
      </xdr:nvSpPr>
      <xdr:spPr>
        <a:xfrm>
          <a:off x="14738350" y="173297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92075</xdr:rowOff>
    </xdr:from>
    <xdr:to>
      <xdr:col>85</xdr:col>
      <xdr:colOff>177800</xdr:colOff>
      <xdr:row>105</xdr:row>
      <xdr:rowOff>22225</xdr:rowOff>
    </xdr:to>
    <xdr:sp macro="" textlink="">
      <xdr:nvSpPr>
        <xdr:cNvPr id="643" name="フローチャート: 判断 642">
          <a:extLst>
            <a:ext uri="{FF2B5EF4-FFF2-40B4-BE49-F238E27FC236}">
              <a16:creationId xmlns:a16="http://schemas.microsoft.com/office/drawing/2014/main" id="{79BEE1C8-B2CC-4100-8783-22C9BDE1E49A}"/>
            </a:ext>
          </a:extLst>
        </xdr:cNvPr>
        <xdr:cNvSpPr/>
      </xdr:nvSpPr>
      <xdr:spPr>
        <a:xfrm>
          <a:off x="14649450" y="173513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10795</xdr:rowOff>
    </xdr:from>
    <xdr:to>
      <xdr:col>81</xdr:col>
      <xdr:colOff>101600</xdr:colOff>
      <xdr:row>105</xdr:row>
      <xdr:rowOff>112395</xdr:rowOff>
    </xdr:to>
    <xdr:sp macro="" textlink="">
      <xdr:nvSpPr>
        <xdr:cNvPr id="644" name="フローチャート: 判断 643">
          <a:extLst>
            <a:ext uri="{FF2B5EF4-FFF2-40B4-BE49-F238E27FC236}">
              <a16:creationId xmlns:a16="http://schemas.microsoft.com/office/drawing/2014/main" id="{E439E3EE-DD59-404E-BB80-3F14FDF436B1}"/>
            </a:ext>
          </a:extLst>
        </xdr:cNvPr>
        <xdr:cNvSpPr/>
      </xdr:nvSpPr>
      <xdr:spPr>
        <a:xfrm>
          <a:off x="13887450" y="1744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7620</xdr:rowOff>
    </xdr:from>
    <xdr:to>
      <xdr:col>76</xdr:col>
      <xdr:colOff>165100</xdr:colOff>
      <xdr:row>105</xdr:row>
      <xdr:rowOff>109220</xdr:rowOff>
    </xdr:to>
    <xdr:sp macro="" textlink="">
      <xdr:nvSpPr>
        <xdr:cNvPr id="645" name="フローチャート: 判断 644">
          <a:extLst>
            <a:ext uri="{FF2B5EF4-FFF2-40B4-BE49-F238E27FC236}">
              <a16:creationId xmlns:a16="http://schemas.microsoft.com/office/drawing/2014/main" id="{D7209CAD-431C-41BA-9806-4A3840E8C6A3}"/>
            </a:ext>
          </a:extLst>
        </xdr:cNvPr>
        <xdr:cNvSpPr/>
      </xdr:nvSpPr>
      <xdr:spPr>
        <a:xfrm>
          <a:off x="13093700" y="1743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41910</xdr:rowOff>
    </xdr:from>
    <xdr:to>
      <xdr:col>72</xdr:col>
      <xdr:colOff>38100</xdr:colOff>
      <xdr:row>105</xdr:row>
      <xdr:rowOff>143510</xdr:rowOff>
    </xdr:to>
    <xdr:sp macro="" textlink="">
      <xdr:nvSpPr>
        <xdr:cNvPr id="646" name="フローチャート: 判断 645">
          <a:extLst>
            <a:ext uri="{FF2B5EF4-FFF2-40B4-BE49-F238E27FC236}">
              <a16:creationId xmlns:a16="http://schemas.microsoft.com/office/drawing/2014/main" id="{F3AAE9F2-0D1C-4E7B-B0A0-51A945A6609B}"/>
            </a:ext>
          </a:extLst>
        </xdr:cNvPr>
        <xdr:cNvSpPr/>
      </xdr:nvSpPr>
      <xdr:spPr>
        <a:xfrm>
          <a:off x="12299950" y="17472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170815</xdr:rowOff>
    </xdr:from>
    <xdr:to>
      <xdr:col>67</xdr:col>
      <xdr:colOff>101600</xdr:colOff>
      <xdr:row>105</xdr:row>
      <xdr:rowOff>100965</xdr:rowOff>
    </xdr:to>
    <xdr:sp macro="" textlink="">
      <xdr:nvSpPr>
        <xdr:cNvPr id="647" name="フローチャート: 判断 646">
          <a:extLst>
            <a:ext uri="{FF2B5EF4-FFF2-40B4-BE49-F238E27FC236}">
              <a16:creationId xmlns:a16="http://schemas.microsoft.com/office/drawing/2014/main" id="{DB9F9E04-A2F8-4C63-9758-7B02709D11AF}"/>
            </a:ext>
          </a:extLst>
        </xdr:cNvPr>
        <xdr:cNvSpPr/>
      </xdr:nvSpPr>
      <xdr:spPr>
        <a:xfrm>
          <a:off x="11487150" y="174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48" name="テキスト ボックス 647">
          <a:extLst>
            <a:ext uri="{FF2B5EF4-FFF2-40B4-BE49-F238E27FC236}">
              <a16:creationId xmlns:a16="http://schemas.microsoft.com/office/drawing/2014/main" id="{AE10CFDC-7DDE-4607-868C-4B5AAD391F0D}"/>
            </a:ext>
          </a:extLst>
        </xdr:cNvPr>
        <xdr:cNvSpPr txBox="1"/>
      </xdr:nvSpPr>
      <xdr:spPr>
        <a:xfrm>
          <a:off x="1452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49" name="テキスト ボックス 648">
          <a:extLst>
            <a:ext uri="{FF2B5EF4-FFF2-40B4-BE49-F238E27FC236}">
              <a16:creationId xmlns:a16="http://schemas.microsoft.com/office/drawing/2014/main" id="{CF4AC31C-DF89-43E0-98BF-105D56FB3C03}"/>
            </a:ext>
          </a:extLst>
        </xdr:cNvPr>
        <xdr:cNvSpPr txBox="1"/>
      </xdr:nvSpPr>
      <xdr:spPr>
        <a:xfrm>
          <a:off x="13766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50" name="テキスト ボックス 649">
          <a:extLst>
            <a:ext uri="{FF2B5EF4-FFF2-40B4-BE49-F238E27FC236}">
              <a16:creationId xmlns:a16="http://schemas.microsoft.com/office/drawing/2014/main" id="{D993E618-529C-4861-8C5C-8E31CCC06BC5}"/>
            </a:ext>
          </a:extLst>
        </xdr:cNvPr>
        <xdr:cNvSpPr txBox="1"/>
      </xdr:nvSpPr>
      <xdr:spPr>
        <a:xfrm>
          <a:off x="12973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51" name="テキスト ボックス 650">
          <a:extLst>
            <a:ext uri="{FF2B5EF4-FFF2-40B4-BE49-F238E27FC236}">
              <a16:creationId xmlns:a16="http://schemas.microsoft.com/office/drawing/2014/main" id="{05C75034-7AB6-4409-A6FF-FD48C2991561}"/>
            </a:ext>
          </a:extLst>
        </xdr:cNvPr>
        <xdr:cNvSpPr txBox="1"/>
      </xdr:nvSpPr>
      <xdr:spPr>
        <a:xfrm>
          <a:off x="12172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52" name="テキスト ボックス 651">
          <a:extLst>
            <a:ext uri="{FF2B5EF4-FFF2-40B4-BE49-F238E27FC236}">
              <a16:creationId xmlns:a16="http://schemas.microsoft.com/office/drawing/2014/main" id="{8C2BA2E3-1D00-4CDB-B496-589CCE7C9E3B}"/>
            </a:ext>
          </a:extLst>
        </xdr:cNvPr>
        <xdr:cNvSpPr txBox="1"/>
      </xdr:nvSpPr>
      <xdr:spPr>
        <a:xfrm>
          <a:off x="11366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81</xdr:col>
      <xdr:colOff>0</xdr:colOff>
      <xdr:row>107</xdr:row>
      <xdr:rowOff>130175</xdr:rowOff>
    </xdr:from>
    <xdr:to>
      <xdr:col>81</xdr:col>
      <xdr:colOff>101600</xdr:colOff>
      <xdr:row>108</xdr:row>
      <xdr:rowOff>60325</xdr:rowOff>
    </xdr:to>
    <xdr:sp macro="" textlink="">
      <xdr:nvSpPr>
        <xdr:cNvPr id="653" name="楕円 652">
          <a:extLst>
            <a:ext uri="{FF2B5EF4-FFF2-40B4-BE49-F238E27FC236}">
              <a16:creationId xmlns:a16="http://schemas.microsoft.com/office/drawing/2014/main" id="{09F2CADC-386B-4ACA-8530-625BEE92FC6E}"/>
            </a:ext>
          </a:extLst>
        </xdr:cNvPr>
        <xdr:cNvSpPr/>
      </xdr:nvSpPr>
      <xdr:spPr>
        <a:xfrm>
          <a:off x="1388745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111760</xdr:rowOff>
    </xdr:from>
    <xdr:to>
      <xdr:col>76</xdr:col>
      <xdr:colOff>165100</xdr:colOff>
      <xdr:row>108</xdr:row>
      <xdr:rowOff>41910</xdr:rowOff>
    </xdr:to>
    <xdr:sp macro="" textlink="">
      <xdr:nvSpPr>
        <xdr:cNvPr id="654" name="楕円 653">
          <a:extLst>
            <a:ext uri="{FF2B5EF4-FFF2-40B4-BE49-F238E27FC236}">
              <a16:creationId xmlns:a16="http://schemas.microsoft.com/office/drawing/2014/main" id="{433D6B25-EE55-4C9A-8D88-760DF9A480DF}"/>
            </a:ext>
          </a:extLst>
        </xdr:cNvPr>
        <xdr:cNvSpPr/>
      </xdr:nvSpPr>
      <xdr:spPr>
        <a:xfrm>
          <a:off x="13093700" y="178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162560</xdr:rowOff>
    </xdr:from>
    <xdr:to>
      <xdr:col>81</xdr:col>
      <xdr:colOff>50800</xdr:colOff>
      <xdr:row>108</xdr:row>
      <xdr:rowOff>9525</xdr:rowOff>
    </xdr:to>
    <xdr:cxnSp macro="">
      <xdr:nvCxnSpPr>
        <xdr:cNvPr id="655" name="直線コネクタ 654">
          <a:extLst>
            <a:ext uri="{FF2B5EF4-FFF2-40B4-BE49-F238E27FC236}">
              <a16:creationId xmlns:a16="http://schemas.microsoft.com/office/drawing/2014/main" id="{34E07F3D-7DF3-44F1-9338-3011DA8E8904}"/>
            </a:ext>
          </a:extLst>
        </xdr:cNvPr>
        <xdr:cNvCxnSpPr/>
      </xdr:nvCxnSpPr>
      <xdr:spPr>
        <a:xfrm>
          <a:off x="13144500" y="17936210"/>
          <a:ext cx="7937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92075</xdr:rowOff>
    </xdr:from>
    <xdr:to>
      <xdr:col>72</xdr:col>
      <xdr:colOff>38100</xdr:colOff>
      <xdr:row>108</xdr:row>
      <xdr:rowOff>22225</xdr:rowOff>
    </xdr:to>
    <xdr:sp macro="" textlink="">
      <xdr:nvSpPr>
        <xdr:cNvPr id="656" name="楕円 655">
          <a:extLst>
            <a:ext uri="{FF2B5EF4-FFF2-40B4-BE49-F238E27FC236}">
              <a16:creationId xmlns:a16="http://schemas.microsoft.com/office/drawing/2014/main" id="{FD9354C5-83A6-4375-9352-0E6EB3C9DBBC}"/>
            </a:ext>
          </a:extLst>
        </xdr:cNvPr>
        <xdr:cNvSpPr/>
      </xdr:nvSpPr>
      <xdr:spPr>
        <a:xfrm>
          <a:off x="12299950" y="178657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143510</xdr:rowOff>
    </xdr:from>
    <xdr:to>
      <xdr:col>76</xdr:col>
      <xdr:colOff>114300</xdr:colOff>
      <xdr:row>107</xdr:row>
      <xdr:rowOff>162560</xdr:rowOff>
    </xdr:to>
    <xdr:cxnSp macro="">
      <xdr:nvCxnSpPr>
        <xdr:cNvPr id="657" name="直線コネクタ 656">
          <a:extLst>
            <a:ext uri="{FF2B5EF4-FFF2-40B4-BE49-F238E27FC236}">
              <a16:creationId xmlns:a16="http://schemas.microsoft.com/office/drawing/2014/main" id="{6C8A022F-2080-4D3D-BF81-BD43F0AB046C}"/>
            </a:ext>
          </a:extLst>
        </xdr:cNvPr>
        <xdr:cNvCxnSpPr/>
      </xdr:nvCxnSpPr>
      <xdr:spPr>
        <a:xfrm>
          <a:off x="12344400" y="17917160"/>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88900</xdr:rowOff>
    </xdr:from>
    <xdr:to>
      <xdr:col>67</xdr:col>
      <xdr:colOff>101600</xdr:colOff>
      <xdr:row>108</xdr:row>
      <xdr:rowOff>19050</xdr:rowOff>
    </xdr:to>
    <xdr:sp macro="" textlink="">
      <xdr:nvSpPr>
        <xdr:cNvPr id="658" name="楕円 657">
          <a:extLst>
            <a:ext uri="{FF2B5EF4-FFF2-40B4-BE49-F238E27FC236}">
              <a16:creationId xmlns:a16="http://schemas.microsoft.com/office/drawing/2014/main" id="{691A9E03-E373-4B07-8B9D-7125F47D6937}"/>
            </a:ext>
          </a:extLst>
        </xdr:cNvPr>
        <xdr:cNvSpPr/>
      </xdr:nvSpPr>
      <xdr:spPr>
        <a:xfrm>
          <a:off x="1148715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139700</xdr:rowOff>
    </xdr:from>
    <xdr:to>
      <xdr:col>71</xdr:col>
      <xdr:colOff>177800</xdr:colOff>
      <xdr:row>107</xdr:row>
      <xdr:rowOff>143510</xdr:rowOff>
    </xdr:to>
    <xdr:cxnSp macro="">
      <xdr:nvCxnSpPr>
        <xdr:cNvPr id="659" name="直線コネクタ 658">
          <a:extLst>
            <a:ext uri="{FF2B5EF4-FFF2-40B4-BE49-F238E27FC236}">
              <a16:creationId xmlns:a16="http://schemas.microsoft.com/office/drawing/2014/main" id="{FB348002-5A8D-4465-B0C9-0F1E18C240AA}"/>
            </a:ext>
          </a:extLst>
        </xdr:cNvPr>
        <xdr:cNvCxnSpPr/>
      </xdr:nvCxnSpPr>
      <xdr:spPr>
        <a:xfrm>
          <a:off x="11537950" y="1791335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128905</xdr:rowOff>
    </xdr:from>
    <xdr:ext cx="405130" cy="259080"/>
    <xdr:sp macro="" textlink="">
      <xdr:nvSpPr>
        <xdr:cNvPr id="660" name="n_1aveValue【庁舎】&#10;有形固定資産減価償却率">
          <a:extLst>
            <a:ext uri="{FF2B5EF4-FFF2-40B4-BE49-F238E27FC236}">
              <a16:creationId xmlns:a16="http://schemas.microsoft.com/office/drawing/2014/main" id="{CAC986FB-EB8D-438D-A92E-C9C9B5F066AA}"/>
            </a:ext>
          </a:extLst>
        </xdr:cNvPr>
        <xdr:cNvSpPr txBox="1"/>
      </xdr:nvSpPr>
      <xdr:spPr>
        <a:xfrm>
          <a:off x="13742035" y="17216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125730</xdr:rowOff>
    </xdr:from>
    <xdr:ext cx="401955" cy="259080"/>
    <xdr:sp macro="" textlink="">
      <xdr:nvSpPr>
        <xdr:cNvPr id="661" name="n_2aveValue【庁舎】&#10;有形固定資産減価償却率">
          <a:extLst>
            <a:ext uri="{FF2B5EF4-FFF2-40B4-BE49-F238E27FC236}">
              <a16:creationId xmlns:a16="http://schemas.microsoft.com/office/drawing/2014/main" id="{1B96C876-2046-402D-8140-350CBE3E601B}"/>
            </a:ext>
          </a:extLst>
        </xdr:cNvPr>
        <xdr:cNvSpPr txBox="1"/>
      </xdr:nvSpPr>
      <xdr:spPr>
        <a:xfrm>
          <a:off x="12960985" y="172135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160020</xdr:rowOff>
    </xdr:from>
    <xdr:ext cx="401955" cy="259080"/>
    <xdr:sp macro="" textlink="">
      <xdr:nvSpPr>
        <xdr:cNvPr id="662" name="n_3aveValue【庁舎】&#10;有形固定資産減価償却率">
          <a:extLst>
            <a:ext uri="{FF2B5EF4-FFF2-40B4-BE49-F238E27FC236}">
              <a16:creationId xmlns:a16="http://schemas.microsoft.com/office/drawing/2014/main" id="{07D7E550-7E56-4062-9976-E02C2DBCF96B}"/>
            </a:ext>
          </a:extLst>
        </xdr:cNvPr>
        <xdr:cNvSpPr txBox="1"/>
      </xdr:nvSpPr>
      <xdr:spPr>
        <a:xfrm>
          <a:off x="12167235" y="172478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117475</xdr:rowOff>
    </xdr:from>
    <xdr:ext cx="401955" cy="259080"/>
    <xdr:sp macro="" textlink="">
      <xdr:nvSpPr>
        <xdr:cNvPr id="663" name="n_4aveValue【庁舎】&#10;有形固定資産減価償却率">
          <a:extLst>
            <a:ext uri="{FF2B5EF4-FFF2-40B4-BE49-F238E27FC236}">
              <a16:creationId xmlns:a16="http://schemas.microsoft.com/office/drawing/2014/main" id="{F7CBE51F-526C-4115-8026-45D3F06F8B2F}"/>
            </a:ext>
          </a:extLst>
        </xdr:cNvPr>
        <xdr:cNvSpPr txBox="1"/>
      </xdr:nvSpPr>
      <xdr:spPr>
        <a:xfrm>
          <a:off x="11354435" y="172053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52070</xdr:rowOff>
    </xdr:from>
    <xdr:ext cx="405130" cy="255905"/>
    <xdr:sp macro="" textlink="">
      <xdr:nvSpPr>
        <xdr:cNvPr id="664" name="n_1mainValue【庁舎】&#10;有形固定資産減価償却率">
          <a:extLst>
            <a:ext uri="{FF2B5EF4-FFF2-40B4-BE49-F238E27FC236}">
              <a16:creationId xmlns:a16="http://schemas.microsoft.com/office/drawing/2014/main" id="{0711903E-DA42-4C39-B303-0A6608731F67}"/>
            </a:ext>
          </a:extLst>
        </xdr:cNvPr>
        <xdr:cNvSpPr txBox="1"/>
      </xdr:nvSpPr>
      <xdr:spPr>
        <a:xfrm>
          <a:off x="13742035" y="179971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108</xdr:row>
      <xdr:rowOff>33020</xdr:rowOff>
    </xdr:from>
    <xdr:ext cx="401955" cy="259080"/>
    <xdr:sp macro="" textlink="">
      <xdr:nvSpPr>
        <xdr:cNvPr id="665" name="n_2mainValue【庁舎】&#10;有形固定資産減価償却率">
          <a:extLst>
            <a:ext uri="{FF2B5EF4-FFF2-40B4-BE49-F238E27FC236}">
              <a16:creationId xmlns:a16="http://schemas.microsoft.com/office/drawing/2014/main" id="{E5984F7A-19F5-43DF-A0F8-BDB4F5476F06}"/>
            </a:ext>
          </a:extLst>
        </xdr:cNvPr>
        <xdr:cNvSpPr txBox="1"/>
      </xdr:nvSpPr>
      <xdr:spPr>
        <a:xfrm>
          <a:off x="12960985" y="179781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108</xdr:row>
      <xdr:rowOff>13335</xdr:rowOff>
    </xdr:from>
    <xdr:ext cx="401955" cy="259080"/>
    <xdr:sp macro="" textlink="">
      <xdr:nvSpPr>
        <xdr:cNvPr id="666" name="n_3mainValue【庁舎】&#10;有形固定資産減価償却率">
          <a:extLst>
            <a:ext uri="{FF2B5EF4-FFF2-40B4-BE49-F238E27FC236}">
              <a16:creationId xmlns:a16="http://schemas.microsoft.com/office/drawing/2014/main" id="{D5CBF5CE-9680-4124-806C-9A41BEB02E44}"/>
            </a:ext>
          </a:extLst>
        </xdr:cNvPr>
        <xdr:cNvSpPr txBox="1"/>
      </xdr:nvSpPr>
      <xdr:spPr>
        <a:xfrm>
          <a:off x="12167235" y="179584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108</xdr:row>
      <xdr:rowOff>10160</xdr:rowOff>
    </xdr:from>
    <xdr:ext cx="401955" cy="259080"/>
    <xdr:sp macro="" textlink="">
      <xdr:nvSpPr>
        <xdr:cNvPr id="667" name="n_4mainValue【庁舎】&#10;有形固定資産減価償却率">
          <a:extLst>
            <a:ext uri="{FF2B5EF4-FFF2-40B4-BE49-F238E27FC236}">
              <a16:creationId xmlns:a16="http://schemas.microsoft.com/office/drawing/2014/main" id="{5208C026-94E4-4D8D-A9ED-3193A6AE368A}"/>
            </a:ext>
          </a:extLst>
        </xdr:cNvPr>
        <xdr:cNvSpPr txBox="1"/>
      </xdr:nvSpPr>
      <xdr:spPr>
        <a:xfrm>
          <a:off x="11354435" y="17955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BAE04980-A57A-4263-BF3C-8FC7F562394E}"/>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7941EA6C-F63F-429B-A060-794FDEB611E0}"/>
            </a:ext>
          </a:extLst>
        </xdr:cNvPr>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42EDD34F-E220-420A-942E-BC72EAF8EE6D}"/>
            </a:ext>
          </a:extLst>
        </xdr:cNvPr>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E8D2BC2A-FA2F-40BC-9603-D433BBF83A6C}"/>
            </a:ext>
          </a:extLst>
        </xdr:cNvPr>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D3D4178B-1548-4584-84F9-BCAF824001D4}"/>
            </a:ext>
          </a:extLst>
        </xdr:cNvPr>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BBEB646A-E676-4970-B37E-528A61F0C4EB}"/>
            </a:ext>
          </a:extLst>
        </xdr:cNvPr>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C8A3CB56-06B6-4041-9A7F-6B0D71E21781}"/>
            </a:ext>
          </a:extLst>
        </xdr:cNvPr>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FFF39E85-19D6-4862-A836-661B342CBB47}"/>
            </a:ext>
          </a:extLst>
        </xdr:cNvPr>
        <xdr:cNvSpPr/>
      </xdr:nvSpPr>
      <xdr:spPr>
        <a:xfrm>
          <a:off x="164592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676" name="テキスト ボックス 675">
          <a:extLst>
            <a:ext uri="{FF2B5EF4-FFF2-40B4-BE49-F238E27FC236}">
              <a16:creationId xmlns:a16="http://schemas.microsoft.com/office/drawing/2014/main" id="{21A564AC-24C3-41E6-AC3A-65136B195FD6}"/>
            </a:ext>
          </a:extLst>
        </xdr:cNvPr>
        <xdr:cNvSpPr txBox="1"/>
      </xdr:nvSpPr>
      <xdr:spPr>
        <a:xfrm>
          <a:off x="16440150" y="160020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A6EF0B51-AEC0-45E6-BAAB-F038AE641014}"/>
            </a:ext>
          </a:extLst>
        </xdr:cNvPr>
        <xdr:cNvCxnSpPr/>
      </xdr:nvCxnSpPr>
      <xdr:spPr>
        <a:xfrm>
          <a:off x="164592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78" name="直線コネクタ 677">
          <a:extLst>
            <a:ext uri="{FF2B5EF4-FFF2-40B4-BE49-F238E27FC236}">
              <a16:creationId xmlns:a16="http://schemas.microsoft.com/office/drawing/2014/main" id="{5D6CD5BD-ACBA-42C2-B95B-331CCB15591A}"/>
            </a:ext>
          </a:extLst>
        </xdr:cNvPr>
        <xdr:cNvCxnSpPr/>
      </xdr:nvCxnSpPr>
      <xdr:spPr>
        <a:xfrm>
          <a:off x="164592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105410</xdr:rowOff>
    </xdr:from>
    <xdr:ext cx="464185" cy="259080"/>
    <xdr:sp macro="" textlink="">
      <xdr:nvSpPr>
        <xdr:cNvPr id="679" name="テキスト ボックス 678">
          <a:extLst>
            <a:ext uri="{FF2B5EF4-FFF2-40B4-BE49-F238E27FC236}">
              <a16:creationId xmlns:a16="http://schemas.microsoft.com/office/drawing/2014/main" id="{17D082DF-882F-44AE-9B96-5355698DA8EB}"/>
            </a:ext>
          </a:extLst>
        </xdr:cNvPr>
        <xdr:cNvSpPr txBox="1"/>
      </xdr:nvSpPr>
      <xdr:spPr>
        <a:xfrm>
          <a:off x="16048990" y="180505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80" name="直線コネクタ 679">
          <a:extLst>
            <a:ext uri="{FF2B5EF4-FFF2-40B4-BE49-F238E27FC236}">
              <a16:creationId xmlns:a16="http://schemas.microsoft.com/office/drawing/2014/main" id="{4507C9BD-D29A-447E-8FDF-CE3665327820}"/>
            </a:ext>
          </a:extLst>
        </xdr:cNvPr>
        <xdr:cNvCxnSpPr/>
      </xdr:nvCxnSpPr>
      <xdr:spPr>
        <a:xfrm>
          <a:off x="16459200" y="179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162560</xdr:rowOff>
    </xdr:from>
    <xdr:ext cx="464185" cy="259080"/>
    <xdr:sp macro="" textlink="">
      <xdr:nvSpPr>
        <xdr:cNvPr id="681" name="テキスト ボックス 680">
          <a:extLst>
            <a:ext uri="{FF2B5EF4-FFF2-40B4-BE49-F238E27FC236}">
              <a16:creationId xmlns:a16="http://schemas.microsoft.com/office/drawing/2014/main" id="{7A836AF9-5DF5-4F41-9FFA-0583152CA65B}"/>
            </a:ext>
          </a:extLst>
        </xdr:cNvPr>
        <xdr:cNvSpPr txBox="1"/>
      </xdr:nvSpPr>
      <xdr:spPr>
        <a:xfrm>
          <a:off x="1604899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82" name="直線コネクタ 681">
          <a:extLst>
            <a:ext uri="{FF2B5EF4-FFF2-40B4-BE49-F238E27FC236}">
              <a16:creationId xmlns:a16="http://schemas.microsoft.com/office/drawing/2014/main" id="{2057B9E0-D50B-4B03-9729-3CDE9FC14902}"/>
            </a:ext>
          </a:extLst>
        </xdr:cNvPr>
        <xdr:cNvCxnSpPr/>
      </xdr:nvCxnSpPr>
      <xdr:spPr>
        <a:xfrm>
          <a:off x="16459200" y="17621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48260</xdr:rowOff>
    </xdr:from>
    <xdr:ext cx="464185" cy="259080"/>
    <xdr:sp macro="" textlink="">
      <xdr:nvSpPr>
        <xdr:cNvPr id="683" name="テキスト ボックス 682">
          <a:extLst>
            <a:ext uri="{FF2B5EF4-FFF2-40B4-BE49-F238E27FC236}">
              <a16:creationId xmlns:a16="http://schemas.microsoft.com/office/drawing/2014/main" id="{E36BCBDC-49A3-483E-9018-3027EDA2DDF5}"/>
            </a:ext>
          </a:extLst>
        </xdr:cNvPr>
        <xdr:cNvSpPr txBox="1"/>
      </xdr:nvSpPr>
      <xdr:spPr>
        <a:xfrm>
          <a:off x="16048990" y="174790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647F3FAF-8098-495B-9886-52DE21170DA2}"/>
            </a:ext>
          </a:extLst>
        </xdr:cNvPr>
        <xdr:cNvCxnSpPr/>
      </xdr:nvCxnSpPr>
      <xdr:spPr>
        <a:xfrm>
          <a:off x="164592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185" cy="259080"/>
    <xdr:sp macro="" textlink="">
      <xdr:nvSpPr>
        <xdr:cNvPr id="685" name="テキスト ボックス 684">
          <a:extLst>
            <a:ext uri="{FF2B5EF4-FFF2-40B4-BE49-F238E27FC236}">
              <a16:creationId xmlns:a16="http://schemas.microsoft.com/office/drawing/2014/main" id="{8DB6D6B5-0C07-4702-8044-275D52384E51}"/>
            </a:ext>
          </a:extLst>
        </xdr:cNvPr>
        <xdr:cNvSpPr txBox="1"/>
      </xdr:nvSpPr>
      <xdr:spPr>
        <a:xfrm>
          <a:off x="16048990" y="17193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86" name="直線コネクタ 685">
          <a:extLst>
            <a:ext uri="{FF2B5EF4-FFF2-40B4-BE49-F238E27FC236}">
              <a16:creationId xmlns:a16="http://schemas.microsoft.com/office/drawing/2014/main" id="{9D445C99-5946-45F2-8E09-90338ACE9358}"/>
            </a:ext>
          </a:extLst>
        </xdr:cNvPr>
        <xdr:cNvCxnSpPr/>
      </xdr:nvCxnSpPr>
      <xdr:spPr>
        <a:xfrm>
          <a:off x="16459200" y="17049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162560</xdr:rowOff>
    </xdr:from>
    <xdr:ext cx="464185" cy="259080"/>
    <xdr:sp macro="" textlink="">
      <xdr:nvSpPr>
        <xdr:cNvPr id="687" name="テキスト ボックス 686">
          <a:extLst>
            <a:ext uri="{FF2B5EF4-FFF2-40B4-BE49-F238E27FC236}">
              <a16:creationId xmlns:a16="http://schemas.microsoft.com/office/drawing/2014/main" id="{D8238CD3-F4A1-4A7C-9AC9-545FD8362B81}"/>
            </a:ext>
          </a:extLst>
        </xdr:cNvPr>
        <xdr:cNvSpPr txBox="1"/>
      </xdr:nvSpPr>
      <xdr:spPr>
        <a:xfrm>
          <a:off x="16048990" y="169075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88" name="直線コネクタ 687">
          <a:extLst>
            <a:ext uri="{FF2B5EF4-FFF2-40B4-BE49-F238E27FC236}">
              <a16:creationId xmlns:a16="http://schemas.microsoft.com/office/drawing/2014/main" id="{6E1DAFA8-7091-4DB6-97B9-29B41D6AE3FC}"/>
            </a:ext>
          </a:extLst>
        </xdr:cNvPr>
        <xdr:cNvCxnSpPr/>
      </xdr:nvCxnSpPr>
      <xdr:spPr>
        <a:xfrm>
          <a:off x="16459200" y="1676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48260</xdr:rowOff>
    </xdr:from>
    <xdr:ext cx="464185" cy="259080"/>
    <xdr:sp macro="" textlink="">
      <xdr:nvSpPr>
        <xdr:cNvPr id="689" name="テキスト ボックス 688">
          <a:extLst>
            <a:ext uri="{FF2B5EF4-FFF2-40B4-BE49-F238E27FC236}">
              <a16:creationId xmlns:a16="http://schemas.microsoft.com/office/drawing/2014/main" id="{B4C8BE2D-86E5-4FB0-B9CB-DB99D77B67B9}"/>
            </a:ext>
          </a:extLst>
        </xdr:cNvPr>
        <xdr:cNvSpPr txBox="1"/>
      </xdr:nvSpPr>
      <xdr:spPr>
        <a:xfrm>
          <a:off x="1604899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90" name="直線コネクタ 689">
          <a:extLst>
            <a:ext uri="{FF2B5EF4-FFF2-40B4-BE49-F238E27FC236}">
              <a16:creationId xmlns:a16="http://schemas.microsoft.com/office/drawing/2014/main" id="{1445A2A2-8382-4A27-A83C-E95B10158A72}"/>
            </a:ext>
          </a:extLst>
        </xdr:cNvPr>
        <xdr:cNvCxnSpPr/>
      </xdr:nvCxnSpPr>
      <xdr:spPr>
        <a:xfrm>
          <a:off x="16459200" y="1647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105410</xdr:rowOff>
    </xdr:from>
    <xdr:ext cx="464185" cy="259080"/>
    <xdr:sp macro="" textlink="">
      <xdr:nvSpPr>
        <xdr:cNvPr id="691" name="テキスト ボックス 690">
          <a:extLst>
            <a:ext uri="{FF2B5EF4-FFF2-40B4-BE49-F238E27FC236}">
              <a16:creationId xmlns:a16="http://schemas.microsoft.com/office/drawing/2014/main" id="{73309FD6-47E4-4308-95FC-BE08942E86F9}"/>
            </a:ext>
          </a:extLst>
        </xdr:cNvPr>
        <xdr:cNvSpPr txBox="1"/>
      </xdr:nvSpPr>
      <xdr:spPr>
        <a:xfrm>
          <a:off x="16048990" y="163360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8C14E616-CEFF-4969-9CB2-C93D099D7949}"/>
            </a:ext>
          </a:extLst>
        </xdr:cNvPr>
        <xdr:cNvCxnSpPr/>
      </xdr:nvCxnSpPr>
      <xdr:spPr>
        <a:xfrm>
          <a:off x="164592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693" name="テキスト ボックス 692">
          <a:extLst>
            <a:ext uri="{FF2B5EF4-FFF2-40B4-BE49-F238E27FC236}">
              <a16:creationId xmlns:a16="http://schemas.microsoft.com/office/drawing/2014/main" id="{CA0A14F8-DB78-47B5-9485-4C4A77C0623F}"/>
            </a:ext>
          </a:extLst>
        </xdr:cNvPr>
        <xdr:cNvSpPr txBox="1"/>
      </xdr:nvSpPr>
      <xdr:spPr>
        <a:xfrm>
          <a:off x="16048990" y="16050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a:extLst>
            <a:ext uri="{FF2B5EF4-FFF2-40B4-BE49-F238E27FC236}">
              <a16:creationId xmlns:a16="http://schemas.microsoft.com/office/drawing/2014/main" id="{9F45707D-7A70-44BB-8401-9CEE8B382980}"/>
            </a:ext>
          </a:extLst>
        </xdr:cNvPr>
        <xdr:cNvSpPr/>
      </xdr:nvSpPr>
      <xdr:spPr>
        <a:xfrm>
          <a:off x="164592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76835</xdr:rowOff>
    </xdr:from>
    <xdr:to>
      <xdr:col>116</xdr:col>
      <xdr:colOff>62865</xdr:colOff>
      <xdr:row>108</xdr:row>
      <xdr:rowOff>114935</xdr:rowOff>
    </xdr:to>
    <xdr:cxnSp macro="">
      <xdr:nvCxnSpPr>
        <xdr:cNvPr id="695" name="直線コネクタ 694">
          <a:extLst>
            <a:ext uri="{FF2B5EF4-FFF2-40B4-BE49-F238E27FC236}">
              <a16:creationId xmlns:a16="http://schemas.microsoft.com/office/drawing/2014/main" id="{E204AE23-9FC1-4EA0-923E-F82C9F805157}"/>
            </a:ext>
          </a:extLst>
        </xdr:cNvPr>
        <xdr:cNvCxnSpPr/>
      </xdr:nvCxnSpPr>
      <xdr:spPr>
        <a:xfrm flipV="1">
          <a:off x="19951065" y="16650335"/>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119380</xdr:rowOff>
    </xdr:from>
    <xdr:ext cx="469900" cy="259080"/>
    <xdr:sp macro="" textlink="">
      <xdr:nvSpPr>
        <xdr:cNvPr id="696" name="【庁舎】&#10;一人当たり面積最小値テキスト">
          <a:extLst>
            <a:ext uri="{FF2B5EF4-FFF2-40B4-BE49-F238E27FC236}">
              <a16:creationId xmlns:a16="http://schemas.microsoft.com/office/drawing/2014/main" id="{0FDCBB75-77DB-4705-950D-C54A0D42267B}"/>
            </a:ext>
          </a:extLst>
        </xdr:cNvPr>
        <xdr:cNvSpPr txBox="1"/>
      </xdr:nvSpPr>
      <xdr:spPr>
        <a:xfrm>
          <a:off x="19989800" y="18064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114935</xdr:rowOff>
    </xdr:from>
    <xdr:to>
      <xdr:col>116</xdr:col>
      <xdr:colOff>152400</xdr:colOff>
      <xdr:row>108</xdr:row>
      <xdr:rowOff>114935</xdr:rowOff>
    </xdr:to>
    <xdr:cxnSp macro="">
      <xdr:nvCxnSpPr>
        <xdr:cNvPr id="697" name="直線コネクタ 696">
          <a:extLst>
            <a:ext uri="{FF2B5EF4-FFF2-40B4-BE49-F238E27FC236}">
              <a16:creationId xmlns:a16="http://schemas.microsoft.com/office/drawing/2014/main" id="{D0F9DD4E-2F0C-42BF-808E-582FDFEEDF55}"/>
            </a:ext>
          </a:extLst>
        </xdr:cNvPr>
        <xdr:cNvCxnSpPr/>
      </xdr:nvCxnSpPr>
      <xdr:spPr>
        <a:xfrm>
          <a:off x="19881850" y="18060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24130</xdr:rowOff>
    </xdr:from>
    <xdr:ext cx="469900" cy="259080"/>
    <xdr:sp macro="" textlink="">
      <xdr:nvSpPr>
        <xdr:cNvPr id="698" name="【庁舎】&#10;一人当たり面積最大値テキスト">
          <a:extLst>
            <a:ext uri="{FF2B5EF4-FFF2-40B4-BE49-F238E27FC236}">
              <a16:creationId xmlns:a16="http://schemas.microsoft.com/office/drawing/2014/main" id="{5EC877D2-266C-4CE6-9189-88AE755361A5}"/>
            </a:ext>
          </a:extLst>
        </xdr:cNvPr>
        <xdr:cNvSpPr txBox="1"/>
      </xdr:nvSpPr>
      <xdr:spPr>
        <a:xfrm>
          <a:off x="19989800" y="16426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76835</xdr:rowOff>
    </xdr:from>
    <xdr:to>
      <xdr:col>116</xdr:col>
      <xdr:colOff>152400</xdr:colOff>
      <xdr:row>100</xdr:row>
      <xdr:rowOff>76835</xdr:rowOff>
    </xdr:to>
    <xdr:cxnSp macro="">
      <xdr:nvCxnSpPr>
        <xdr:cNvPr id="699" name="直線コネクタ 698">
          <a:extLst>
            <a:ext uri="{FF2B5EF4-FFF2-40B4-BE49-F238E27FC236}">
              <a16:creationId xmlns:a16="http://schemas.microsoft.com/office/drawing/2014/main" id="{9BBAB437-5662-414C-8CAE-A41259859952}"/>
            </a:ext>
          </a:extLst>
        </xdr:cNvPr>
        <xdr:cNvCxnSpPr/>
      </xdr:nvCxnSpPr>
      <xdr:spPr>
        <a:xfrm>
          <a:off x="19881850" y="16650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106045</xdr:rowOff>
    </xdr:from>
    <xdr:ext cx="469900" cy="259080"/>
    <xdr:sp macro="" textlink="">
      <xdr:nvSpPr>
        <xdr:cNvPr id="700" name="【庁舎】&#10;一人当たり面積平均値テキスト">
          <a:extLst>
            <a:ext uri="{FF2B5EF4-FFF2-40B4-BE49-F238E27FC236}">
              <a16:creationId xmlns:a16="http://schemas.microsoft.com/office/drawing/2014/main" id="{382AC412-7EDD-4A6C-97BB-30519309EAA4}"/>
            </a:ext>
          </a:extLst>
        </xdr:cNvPr>
        <xdr:cNvSpPr txBox="1"/>
      </xdr:nvSpPr>
      <xdr:spPr>
        <a:xfrm>
          <a:off x="19989800" y="177082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127635</xdr:rowOff>
    </xdr:from>
    <xdr:to>
      <xdr:col>116</xdr:col>
      <xdr:colOff>114300</xdr:colOff>
      <xdr:row>107</xdr:row>
      <xdr:rowOff>57785</xdr:rowOff>
    </xdr:to>
    <xdr:sp macro="" textlink="">
      <xdr:nvSpPr>
        <xdr:cNvPr id="701" name="フローチャート: 判断 700">
          <a:extLst>
            <a:ext uri="{FF2B5EF4-FFF2-40B4-BE49-F238E27FC236}">
              <a16:creationId xmlns:a16="http://schemas.microsoft.com/office/drawing/2014/main" id="{F85101F8-F57D-4A51-8A0B-49D234BACADF}"/>
            </a:ext>
          </a:extLst>
        </xdr:cNvPr>
        <xdr:cNvSpPr/>
      </xdr:nvSpPr>
      <xdr:spPr>
        <a:xfrm>
          <a:off x="19900900" y="1772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156210</xdr:rowOff>
    </xdr:from>
    <xdr:to>
      <xdr:col>112</xdr:col>
      <xdr:colOff>38100</xdr:colOff>
      <xdr:row>107</xdr:row>
      <xdr:rowOff>86360</xdr:rowOff>
    </xdr:to>
    <xdr:sp macro="" textlink="">
      <xdr:nvSpPr>
        <xdr:cNvPr id="702" name="フローチャート: 判断 701">
          <a:extLst>
            <a:ext uri="{FF2B5EF4-FFF2-40B4-BE49-F238E27FC236}">
              <a16:creationId xmlns:a16="http://schemas.microsoft.com/office/drawing/2014/main" id="{97A9D5B4-38EF-4FC1-9B45-ECEAF14AE654}"/>
            </a:ext>
          </a:extLst>
        </xdr:cNvPr>
        <xdr:cNvSpPr/>
      </xdr:nvSpPr>
      <xdr:spPr>
        <a:xfrm>
          <a:off x="19157950" y="17758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03" name="フローチャート: 判断 702">
          <a:extLst>
            <a:ext uri="{FF2B5EF4-FFF2-40B4-BE49-F238E27FC236}">
              <a16:creationId xmlns:a16="http://schemas.microsoft.com/office/drawing/2014/main" id="{4C9CD97B-9711-46CC-A485-E78D98BA73B6}"/>
            </a:ext>
          </a:extLst>
        </xdr:cNvPr>
        <xdr:cNvSpPr/>
      </xdr:nvSpPr>
      <xdr:spPr>
        <a:xfrm>
          <a:off x="1834515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12065</xdr:rowOff>
    </xdr:from>
    <xdr:to>
      <xdr:col>102</xdr:col>
      <xdr:colOff>165100</xdr:colOff>
      <xdr:row>107</xdr:row>
      <xdr:rowOff>113665</xdr:rowOff>
    </xdr:to>
    <xdr:sp macro="" textlink="">
      <xdr:nvSpPr>
        <xdr:cNvPr id="704" name="フローチャート: 判断 703">
          <a:extLst>
            <a:ext uri="{FF2B5EF4-FFF2-40B4-BE49-F238E27FC236}">
              <a16:creationId xmlns:a16="http://schemas.microsoft.com/office/drawing/2014/main" id="{13B73DDD-7EEF-4BE7-8036-46F57C9F2E8D}"/>
            </a:ext>
          </a:extLst>
        </xdr:cNvPr>
        <xdr:cNvSpPr/>
      </xdr:nvSpPr>
      <xdr:spPr>
        <a:xfrm>
          <a:off x="17551400" y="1778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163830</xdr:rowOff>
    </xdr:from>
    <xdr:to>
      <xdr:col>98</xdr:col>
      <xdr:colOff>38100</xdr:colOff>
      <xdr:row>107</xdr:row>
      <xdr:rowOff>93980</xdr:rowOff>
    </xdr:to>
    <xdr:sp macro="" textlink="">
      <xdr:nvSpPr>
        <xdr:cNvPr id="705" name="フローチャート: 判断 704">
          <a:extLst>
            <a:ext uri="{FF2B5EF4-FFF2-40B4-BE49-F238E27FC236}">
              <a16:creationId xmlns:a16="http://schemas.microsoft.com/office/drawing/2014/main" id="{DEF06BB7-B131-4C6A-B5A4-3A10B910D705}"/>
            </a:ext>
          </a:extLst>
        </xdr:cNvPr>
        <xdr:cNvSpPr/>
      </xdr:nvSpPr>
      <xdr:spPr>
        <a:xfrm>
          <a:off x="16757650" y="17766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06" name="テキスト ボックス 705">
          <a:extLst>
            <a:ext uri="{FF2B5EF4-FFF2-40B4-BE49-F238E27FC236}">
              <a16:creationId xmlns:a16="http://schemas.microsoft.com/office/drawing/2014/main" id="{4F09420F-D956-412F-9146-17695D0FAA2F}"/>
            </a:ext>
          </a:extLst>
        </xdr:cNvPr>
        <xdr:cNvSpPr txBox="1"/>
      </xdr:nvSpPr>
      <xdr:spPr>
        <a:xfrm>
          <a:off x="19780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07" name="テキスト ボックス 706">
          <a:extLst>
            <a:ext uri="{FF2B5EF4-FFF2-40B4-BE49-F238E27FC236}">
              <a16:creationId xmlns:a16="http://schemas.microsoft.com/office/drawing/2014/main" id="{D930C670-1E39-40A2-9C15-981DEE60B684}"/>
            </a:ext>
          </a:extLst>
        </xdr:cNvPr>
        <xdr:cNvSpPr txBox="1"/>
      </xdr:nvSpPr>
      <xdr:spPr>
        <a:xfrm>
          <a:off x="19030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08" name="テキスト ボックス 707">
          <a:extLst>
            <a:ext uri="{FF2B5EF4-FFF2-40B4-BE49-F238E27FC236}">
              <a16:creationId xmlns:a16="http://schemas.microsoft.com/office/drawing/2014/main" id="{7ADB8CEB-875E-4A1A-8521-F03BD1BE17FC}"/>
            </a:ext>
          </a:extLst>
        </xdr:cNvPr>
        <xdr:cNvSpPr txBox="1"/>
      </xdr:nvSpPr>
      <xdr:spPr>
        <a:xfrm>
          <a:off x="18224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09" name="テキスト ボックス 708">
          <a:extLst>
            <a:ext uri="{FF2B5EF4-FFF2-40B4-BE49-F238E27FC236}">
              <a16:creationId xmlns:a16="http://schemas.microsoft.com/office/drawing/2014/main" id="{DBE7AE77-F614-45FC-B450-4392B08812E2}"/>
            </a:ext>
          </a:extLst>
        </xdr:cNvPr>
        <xdr:cNvSpPr txBox="1"/>
      </xdr:nvSpPr>
      <xdr:spPr>
        <a:xfrm>
          <a:off x="17430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10" name="テキスト ボックス 709">
          <a:extLst>
            <a:ext uri="{FF2B5EF4-FFF2-40B4-BE49-F238E27FC236}">
              <a16:creationId xmlns:a16="http://schemas.microsoft.com/office/drawing/2014/main" id="{AE497A78-56EA-4DC0-B16A-564986FFF5B7}"/>
            </a:ext>
          </a:extLst>
        </xdr:cNvPr>
        <xdr:cNvSpPr txBox="1"/>
      </xdr:nvSpPr>
      <xdr:spPr>
        <a:xfrm>
          <a:off x="166306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111</xdr:col>
      <xdr:colOff>127000</xdr:colOff>
      <xdr:row>106</xdr:row>
      <xdr:rowOff>61595</xdr:rowOff>
    </xdr:from>
    <xdr:to>
      <xdr:col>112</xdr:col>
      <xdr:colOff>38100</xdr:colOff>
      <xdr:row>106</xdr:row>
      <xdr:rowOff>163195</xdr:rowOff>
    </xdr:to>
    <xdr:sp macro="" textlink="">
      <xdr:nvSpPr>
        <xdr:cNvPr id="711" name="楕円 710">
          <a:extLst>
            <a:ext uri="{FF2B5EF4-FFF2-40B4-BE49-F238E27FC236}">
              <a16:creationId xmlns:a16="http://schemas.microsoft.com/office/drawing/2014/main" id="{30E7A336-DBC2-44BB-85EC-6368C88F26DA}"/>
            </a:ext>
          </a:extLst>
        </xdr:cNvPr>
        <xdr:cNvSpPr/>
      </xdr:nvSpPr>
      <xdr:spPr>
        <a:xfrm>
          <a:off x="19157950" y="17663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72390</xdr:rowOff>
    </xdr:from>
    <xdr:to>
      <xdr:col>107</xdr:col>
      <xdr:colOff>101600</xdr:colOff>
      <xdr:row>107</xdr:row>
      <xdr:rowOff>2540</xdr:rowOff>
    </xdr:to>
    <xdr:sp macro="" textlink="">
      <xdr:nvSpPr>
        <xdr:cNvPr id="712" name="楕円 711">
          <a:extLst>
            <a:ext uri="{FF2B5EF4-FFF2-40B4-BE49-F238E27FC236}">
              <a16:creationId xmlns:a16="http://schemas.microsoft.com/office/drawing/2014/main" id="{3D3F7913-6A5B-4351-9AEE-A8EB84718EDC}"/>
            </a:ext>
          </a:extLst>
        </xdr:cNvPr>
        <xdr:cNvSpPr/>
      </xdr:nvSpPr>
      <xdr:spPr>
        <a:xfrm>
          <a:off x="18345150" y="176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112395</xdr:rowOff>
    </xdr:from>
    <xdr:to>
      <xdr:col>111</xdr:col>
      <xdr:colOff>177800</xdr:colOff>
      <xdr:row>106</xdr:row>
      <xdr:rowOff>123190</xdr:rowOff>
    </xdr:to>
    <xdr:cxnSp macro="">
      <xdr:nvCxnSpPr>
        <xdr:cNvPr id="713" name="直線コネクタ 712">
          <a:extLst>
            <a:ext uri="{FF2B5EF4-FFF2-40B4-BE49-F238E27FC236}">
              <a16:creationId xmlns:a16="http://schemas.microsoft.com/office/drawing/2014/main" id="{B36AE7A1-5B9C-4F7C-9439-D13D729D839F}"/>
            </a:ext>
          </a:extLst>
        </xdr:cNvPr>
        <xdr:cNvCxnSpPr/>
      </xdr:nvCxnSpPr>
      <xdr:spPr>
        <a:xfrm flipV="1">
          <a:off x="18395950" y="17714595"/>
          <a:ext cx="8064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714" name="楕円 713">
          <a:extLst>
            <a:ext uri="{FF2B5EF4-FFF2-40B4-BE49-F238E27FC236}">
              <a16:creationId xmlns:a16="http://schemas.microsoft.com/office/drawing/2014/main" id="{71928D9A-7C65-485C-8A0E-D92C9E099FFE}"/>
            </a:ext>
          </a:extLst>
        </xdr:cNvPr>
        <xdr:cNvSpPr/>
      </xdr:nvSpPr>
      <xdr:spPr>
        <a:xfrm>
          <a:off x="175514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123190</xdr:rowOff>
    </xdr:from>
    <xdr:to>
      <xdr:col>107</xdr:col>
      <xdr:colOff>50800</xdr:colOff>
      <xdr:row>106</xdr:row>
      <xdr:rowOff>133350</xdr:rowOff>
    </xdr:to>
    <xdr:cxnSp macro="">
      <xdr:nvCxnSpPr>
        <xdr:cNvPr id="715" name="直線コネクタ 714">
          <a:extLst>
            <a:ext uri="{FF2B5EF4-FFF2-40B4-BE49-F238E27FC236}">
              <a16:creationId xmlns:a16="http://schemas.microsoft.com/office/drawing/2014/main" id="{34983CDF-5031-4A4B-9575-E194B5CEE8CA}"/>
            </a:ext>
          </a:extLst>
        </xdr:cNvPr>
        <xdr:cNvCxnSpPr/>
      </xdr:nvCxnSpPr>
      <xdr:spPr>
        <a:xfrm flipV="1">
          <a:off x="17602200" y="17725390"/>
          <a:ext cx="7937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92710</xdr:rowOff>
    </xdr:from>
    <xdr:to>
      <xdr:col>98</xdr:col>
      <xdr:colOff>38100</xdr:colOff>
      <xdr:row>107</xdr:row>
      <xdr:rowOff>22860</xdr:rowOff>
    </xdr:to>
    <xdr:sp macro="" textlink="">
      <xdr:nvSpPr>
        <xdr:cNvPr id="716" name="楕円 715">
          <a:extLst>
            <a:ext uri="{FF2B5EF4-FFF2-40B4-BE49-F238E27FC236}">
              <a16:creationId xmlns:a16="http://schemas.microsoft.com/office/drawing/2014/main" id="{B97BF19F-9C37-44DC-9F2F-D0009880AFDC}"/>
            </a:ext>
          </a:extLst>
        </xdr:cNvPr>
        <xdr:cNvSpPr/>
      </xdr:nvSpPr>
      <xdr:spPr>
        <a:xfrm>
          <a:off x="16757650" y="176949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133350</xdr:rowOff>
    </xdr:from>
    <xdr:to>
      <xdr:col>102</xdr:col>
      <xdr:colOff>114300</xdr:colOff>
      <xdr:row>106</xdr:row>
      <xdr:rowOff>143510</xdr:rowOff>
    </xdr:to>
    <xdr:cxnSp macro="">
      <xdr:nvCxnSpPr>
        <xdr:cNvPr id="717" name="直線コネクタ 716">
          <a:extLst>
            <a:ext uri="{FF2B5EF4-FFF2-40B4-BE49-F238E27FC236}">
              <a16:creationId xmlns:a16="http://schemas.microsoft.com/office/drawing/2014/main" id="{D09F7F6B-9994-4990-B08B-CB258D956147}"/>
            </a:ext>
          </a:extLst>
        </xdr:cNvPr>
        <xdr:cNvCxnSpPr/>
      </xdr:nvCxnSpPr>
      <xdr:spPr>
        <a:xfrm flipV="1">
          <a:off x="16802100" y="17735550"/>
          <a:ext cx="8001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77470</xdr:rowOff>
    </xdr:from>
    <xdr:ext cx="469900" cy="255905"/>
    <xdr:sp macro="" textlink="">
      <xdr:nvSpPr>
        <xdr:cNvPr id="718" name="n_1aveValue【庁舎】&#10;一人当たり面積">
          <a:extLst>
            <a:ext uri="{FF2B5EF4-FFF2-40B4-BE49-F238E27FC236}">
              <a16:creationId xmlns:a16="http://schemas.microsoft.com/office/drawing/2014/main" id="{08A949EA-EF67-4EF6-9C4F-AB65FC3734B7}"/>
            </a:ext>
          </a:extLst>
        </xdr:cNvPr>
        <xdr:cNvSpPr txBox="1"/>
      </xdr:nvSpPr>
      <xdr:spPr>
        <a:xfrm>
          <a:off x="18980150" y="178511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78105</xdr:rowOff>
    </xdr:from>
    <xdr:ext cx="466725" cy="255905"/>
    <xdr:sp macro="" textlink="">
      <xdr:nvSpPr>
        <xdr:cNvPr id="719" name="n_2aveValue【庁舎】&#10;一人当たり面積">
          <a:extLst>
            <a:ext uri="{FF2B5EF4-FFF2-40B4-BE49-F238E27FC236}">
              <a16:creationId xmlns:a16="http://schemas.microsoft.com/office/drawing/2014/main" id="{E7AD73EE-5C53-4C45-AD85-F94F8ED8F485}"/>
            </a:ext>
          </a:extLst>
        </xdr:cNvPr>
        <xdr:cNvSpPr txBox="1"/>
      </xdr:nvSpPr>
      <xdr:spPr>
        <a:xfrm>
          <a:off x="18180050" y="178517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104775</xdr:rowOff>
    </xdr:from>
    <xdr:ext cx="466725" cy="259080"/>
    <xdr:sp macro="" textlink="">
      <xdr:nvSpPr>
        <xdr:cNvPr id="720" name="n_3aveValue【庁舎】&#10;一人当たり面積">
          <a:extLst>
            <a:ext uri="{FF2B5EF4-FFF2-40B4-BE49-F238E27FC236}">
              <a16:creationId xmlns:a16="http://schemas.microsoft.com/office/drawing/2014/main" id="{FECC805B-74EA-4582-8F39-CCED828CAA89}"/>
            </a:ext>
          </a:extLst>
        </xdr:cNvPr>
        <xdr:cNvSpPr txBox="1"/>
      </xdr:nvSpPr>
      <xdr:spPr>
        <a:xfrm>
          <a:off x="17386300" y="178784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85090</xdr:rowOff>
    </xdr:from>
    <xdr:ext cx="466725" cy="259080"/>
    <xdr:sp macro="" textlink="">
      <xdr:nvSpPr>
        <xdr:cNvPr id="721" name="n_4aveValue【庁舎】&#10;一人当たり面積">
          <a:extLst>
            <a:ext uri="{FF2B5EF4-FFF2-40B4-BE49-F238E27FC236}">
              <a16:creationId xmlns:a16="http://schemas.microsoft.com/office/drawing/2014/main" id="{47B6B38F-FA5F-4CB2-A922-32F5E077D8B2}"/>
            </a:ext>
          </a:extLst>
        </xdr:cNvPr>
        <xdr:cNvSpPr txBox="1"/>
      </xdr:nvSpPr>
      <xdr:spPr>
        <a:xfrm>
          <a:off x="16592550" y="178587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8255</xdr:rowOff>
    </xdr:from>
    <xdr:ext cx="469900" cy="255905"/>
    <xdr:sp macro="" textlink="">
      <xdr:nvSpPr>
        <xdr:cNvPr id="722" name="n_1mainValue【庁舎】&#10;一人当たり面積">
          <a:extLst>
            <a:ext uri="{FF2B5EF4-FFF2-40B4-BE49-F238E27FC236}">
              <a16:creationId xmlns:a16="http://schemas.microsoft.com/office/drawing/2014/main" id="{6B5D1A72-8529-46C1-B89E-759259F85E0E}"/>
            </a:ext>
          </a:extLst>
        </xdr:cNvPr>
        <xdr:cNvSpPr txBox="1"/>
      </xdr:nvSpPr>
      <xdr:spPr>
        <a:xfrm>
          <a:off x="18980150" y="174390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19050</xdr:rowOff>
    </xdr:from>
    <xdr:ext cx="466725" cy="255905"/>
    <xdr:sp macro="" textlink="">
      <xdr:nvSpPr>
        <xdr:cNvPr id="723" name="n_2mainValue【庁舎】&#10;一人当たり面積">
          <a:extLst>
            <a:ext uri="{FF2B5EF4-FFF2-40B4-BE49-F238E27FC236}">
              <a16:creationId xmlns:a16="http://schemas.microsoft.com/office/drawing/2014/main" id="{7FA651DC-80C4-4D47-807D-3AF4530BD239}"/>
            </a:ext>
          </a:extLst>
        </xdr:cNvPr>
        <xdr:cNvSpPr txBox="1"/>
      </xdr:nvSpPr>
      <xdr:spPr>
        <a:xfrm>
          <a:off x="18180050" y="174498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29210</xdr:rowOff>
    </xdr:from>
    <xdr:ext cx="466725" cy="255905"/>
    <xdr:sp macro="" textlink="">
      <xdr:nvSpPr>
        <xdr:cNvPr id="724" name="n_3mainValue【庁舎】&#10;一人当たり面積">
          <a:extLst>
            <a:ext uri="{FF2B5EF4-FFF2-40B4-BE49-F238E27FC236}">
              <a16:creationId xmlns:a16="http://schemas.microsoft.com/office/drawing/2014/main" id="{B64DD452-DCB1-44C3-8EF2-39DCBCB849AB}"/>
            </a:ext>
          </a:extLst>
        </xdr:cNvPr>
        <xdr:cNvSpPr txBox="1"/>
      </xdr:nvSpPr>
      <xdr:spPr>
        <a:xfrm>
          <a:off x="17386300" y="174599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40640</xdr:rowOff>
    </xdr:from>
    <xdr:ext cx="466725" cy="255905"/>
    <xdr:sp macro="" textlink="">
      <xdr:nvSpPr>
        <xdr:cNvPr id="725" name="n_4mainValue【庁舎】&#10;一人当たり面積">
          <a:extLst>
            <a:ext uri="{FF2B5EF4-FFF2-40B4-BE49-F238E27FC236}">
              <a16:creationId xmlns:a16="http://schemas.microsoft.com/office/drawing/2014/main" id="{5A0E1141-F993-46E0-8DFE-EC8D9108E510}"/>
            </a:ext>
          </a:extLst>
        </xdr:cNvPr>
        <xdr:cNvSpPr txBox="1"/>
      </xdr:nvSpPr>
      <xdr:spPr>
        <a:xfrm>
          <a:off x="16592550" y="174713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a:extLst>
            <a:ext uri="{FF2B5EF4-FFF2-40B4-BE49-F238E27FC236}">
              <a16:creationId xmlns:a16="http://schemas.microsoft.com/office/drawing/2014/main" id="{7F71EED6-9691-4CD1-906B-91C1FDC2E81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a:extLst>
            <a:ext uri="{FF2B5EF4-FFF2-40B4-BE49-F238E27FC236}">
              <a16:creationId xmlns:a16="http://schemas.microsoft.com/office/drawing/2014/main" id="{0A49E4D7-7248-4115-9383-2741E2BA4739}"/>
            </a:ext>
          </a:extLst>
        </xdr:cNvPr>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a:extLst>
            <a:ext uri="{FF2B5EF4-FFF2-40B4-BE49-F238E27FC236}">
              <a16:creationId xmlns:a16="http://schemas.microsoft.com/office/drawing/2014/main" id="{916AAF39-73C8-455B-9E87-23AC63E1914F}"/>
            </a:ext>
          </a:extLst>
        </xdr:cNvPr>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類似団体と比較して特に有形</a:t>
          </a:r>
          <a:r>
            <a:rPr lang="ja-JP" altLang="ja-JP" sz="1200" b="0" i="0" baseline="0">
              <a:solidFill>
                <a:sysClr val="windowText" lastClr="000000"/>
              </a:solidFill>
              <a:effectLst/>
              <a:latin typeface="ＭＳ Ｐゴシック"/>
              <a:ea typeface="ＭＳ Ｐゴシック"/>
              <a:cs typeface="+mn-cs"/>
            </a:rPr>
            <a:t>固定資産減価償却率が高くなっている施設は、</a:t>
          </a:r>
          <a:r>
            <a:rPr lang="ja-JP" altLang="en-US" sz="1200" b="0" i="0" baseline="0">
              <a:solidFill>
                <a:sysClr val="windowText" lastClr="000000"/>
              </a:solidFill>
              <a:effectLst/>
              <a:latin typeface="ＭＳ Ｐゴシック"/>
              <a:ea typeface="ＭＳ Ｐゴシック"/>
              <a:cs typeface="+mn-cs"/>
            </a:rPr>
            <a:t>体育館・プール</a:t>
          </a:r>
          <a:r>
            <a:rPr lang="ja-JP" altLang="ja-JP" sz="1200" b="0" i="0" baseline="0">
              <a:solidFill>
                <a:sysClr val="windowText" lastClr="000000"/>
              </a:solidFill>
              <a:effectLst/>
              <a:latin typeface="ＭＳ Ｐゴシック"/>
              <a:ea typeface="ＭＳ Ｐゴシック"/>
              <a:cs typeface="+mn-cs"/>
            </a:rPr>
            <a:t>、市民会館及び</a:t>
          </a:r>
          <a:r>
            <a:rPr lang="ja-JP" altLang="en-US" sz="1200" b="0" i="0" baseline="0">
              <a:solidFill>
                <a:sysClr val="windowText" lastClr="000000"/>
              </a:solidFill>
              <a:effectLst/>
              <a:latin typeface="ＭＳ Ｐゴシック"/>
              <a:ea typeface="ＭＳ Ｐゴシック"/>
              <a:cs typeface="+mn-cs"/>
            </a:rPr>
            <a:t>庁舎</a:t>
          </a:r>
          <a:r>
            <a:rPr lang="ja-JP" altLang="ja-JP" sz="1200" b="0" i="0" baseline="0">
              <a:solidFill>
                <a:sysClr val="windowText" lastClr="000000"/>
              </a:solidFill>
              <a:effectLst/>
              <a:latin typeface="ＭＳ Ｐゴシック"/>
              <a:ea typeface="ＭＳ Ｐゴシック"/>
              <a:cs typeface="+mn-cs"/>
            </a:rPr>
            <a:t>である。</a:t>
          </a:r>
          <a:endParaRPr lang="ja-JP" altLang="ja-JP" sz="1200">
            <a:solidFill>
              <a:sysClr val="windowText" lastClr="000000"/>
            </a:solidFill>
            <a:effectLst/>
            <a:latin typeface="ＭＳ Ｐゴシック"/>
            <a:ea typeface="ＭＳ Ｐゴシック"/>
          </a:endParaRPr>
        </a:p>
        <a:p>
          <a:r>
            <a:rPr lang="ja-JP" altLang="ja-JP" sz="1200" b="0" i="0" baseline="0">
              <a:solidFill>
                <a:sysClr val="windowText" lastClr="000000"/>
              </a:solidFill>
              <a:effectLst/>
              <a:latin typeface="ＭＳ Ｐゴシック"/>
              <a:ea typeface="ＭＳ Ｐゴシック"/>
              <a:cs typeface="+mn-cs"/>
            </a:rPr>
            <a:t>　</a:t>
          </a:r>
          <a:r>
            <a:rPr lang="ja-JP" altLang="en-US" sz="1200" b="0" i="0" baseline="0">
              <a:solidFill>
                <a:sysClr val="windowText" lastClr="000000"/>
              </a:solidFill>
              <a:effectLst/>
              <a:latin typeface="ＭＳ Ｐゴシック"/>
              <a:ea typeface="ＭＳ Ｐゴシック"/>
              <a:cs typeface="+mn-cs"/>
            </a:rPr>
            <a:t>体育館・プール施設</a:t>
          </a:r>
          <a:r>
            <a:rPr lang="ja-JP" altLang="ja-JP" sz="1200" b="0" i="0" baseline="0">
              <a:solidFill>
                <a:sysClr val="windowText" lastClr="000000"/>
              </a:solidFill>
              <a:effectLst/>
              <a:latin typeface="ＭＳ Ｐゴシック"/>
              <a:ea typeface="ＭＳ Ｐゴシック"/>
              <a:cs typeface="+mn-cs"/>
            </a:rPr>
            <a:t>については、</a:t>
          </a:r>
          <a:r>
            <a:rPr lang="ja-JP" altLang="en-US" sz="1200" b="0" i="0" baseline="0">
              <a:solidFill>
                <a:sysClr val="windowText" lastClr="000000"/>
              </a:solidFill>
              <a:effectLst/>
              <a:latin typeface="ＭＳ Ｐゴシック"/>
              <a:ea typeface="ＭＳ Ｐゴシック"/>
              <a:cs typeface="+mn-cs"/>
            </a:rPr>
            <a:t>廃校となった学校施設の体育館等を運動施設として引き継いだ施設が多く、著しく老朽化が進んだ施設もみられる。また、活発に使用されている施設がある一方で、少子化等の影響により使用頻度の少ない施設や、一部プール等は使用実態のない施設もある状況である。そういった中、平成</a:t>
          </a:r>
          <a:r>
            <a:rPr lang="en-US" altLang="ja-JP" sz="1200" b="0" i="0" baseline="0">
              <a:solidFill>
                <a:sysClr val="windowText" lastClr="000000"/>
              </a:solidFill>
              <a:effectLst/>
              <a:latin typeface="ＭＳ Ｐゴシック"/>
              <a:ea typeface="ＭＳ Ｐゴシック"/>
              <a:cs typeface="+mn-cs"/>
            </a:rPr>
            <a:t>28</a:t>
          </a:r>
          <a:r>
            <a:rPr lang="ja-JP" altLang="en-US" sz="1200" b="0" i="0" baseline="0">
              <a:solidFill>
                <a:sysClr val="windowText" lastClr="000000"/>
              </a:solidFill>
              <a:effectLst/>
              <a:latin typeface="ＭＳ Ｐゴシック"/>
              <a:ea typeface="ＭＳ Ｐゴシック"/>
              <a:cs typeface="+mn-cs"/>
            </a:rPr>
            <a:t>年度には、地域交流の拠点施設として、旧和知第二小学校校舎跡地に、屋内多目的グラウンドの整備を実施しており、今後も、利用率の低い施設や使用実態のない施設について、利用率の向上等が見込めない場合は、地域住民との合意形成を図りながら、廃止・統合を視野に適宜検討を行っていく。</a:t>
          </a:r>
          <a:endParaRPr lang="en-US" altLang="ja-JP" sz="1200" b="0" i="0" baseline="0">
            <a:solidFill>
              <a:sysClr val="windowText" lastClr="000000"/>
            </a:solidFill>
            <a:effectLst/>
            <a:latin typeface="ＭＳ Ｐゴシック"/>
            <a:ea typeface="ＭＳ Ｐゴシック"/>
            <a:cs typeface="+mn-cs"/>
          </a:endParaRPr>
        </a:p>
        <a:p>
          <a:r>
            <a:rPr lang="ja-JP" altLang="en-US" sz="1200" b="0" i="0" baseline="0">
              <a:solidFill>
                <a:sysClr val="windowText" lastClr="000000"/>
              </a:solidFill>
              <a:effectLst/>
              <a:latin typeface="ＭＳ Ｐゴシック"/>
              <a:ea typeface="ＭＳ Ｐゴシック"/>
              <a:cs typeface="+mn-cs"/>
            </a:rPr>
            <a:t>　庁舎については、町合併によりそれぞれの旧町庁舎を引き継ぎ、旧丹波町役場を本庁、旧瑞穂町役場・旧和知町役場をそれぞれ支所として使用している。本庁舎は昭和</a:t>
          </a:r>
          <a:r>
            <a:rPr lang="en-US" altLang="ja-JP" sz="1200" b="0" i="0" baseline="0">
              <a:solidFill>
                <a:sysClr val="windowText" lastClr="000000"/>
              </a:solidFill>
              <a:effectLst/>
              <a:latin typeface="ＭＳ Ｐゴシック"/>
              <a:ea typeface="ＭＳ Ｐゴシック"/>
              <a:cs typeface="+mn-cs"/>
            </a:rPr>
            <a:t>34</a:t>
          </a:r>
          <a:r>
            <a:rPr lang="ja-JP" altLang="en-US" sz="1200" b="0" i="0" baseline="0">
              <a:solidFill>
                <a:sysClr val="windowText" lastClr="000000"/>
              </a:solidFill>
              <a:effectLst/>
              <a:latin typeface="ＭＳ Ｐゴシック"/>
              <a:ea typeface="ＭＳ Ｐゴシック"/>
              <a:cs typeface="+mn-cs"/>
            </a:rPr>
            <a:t>年に本館を建築、瑞穂支所は昭和</a:t>
          </a:r>
          <a:r>
            <a:rPr lang="en-US" altLang="ja-JP" sz="1200" b="0" i="0" baseline="0">
              <a:solidFill>
                <a:sysClr val="windowText" lastClr="000000"/>
              </a:solidFill>
              <a:effectLst/>
              <a:latin typeface="ＭＳ Ｐゴシック"/>
              <a:ea typeface="ＭＳ Ｐゴシック"/>
              <a:cs typeface="+mn-cs"/>
            </a:rPr>
            <a:t>35</a:t>
          </a:r>
          <a:r>
            <a:rPr lang="ja-JP" altLang="en-US" sz="1200" b="0" i="0" baseline="0">
              <a:solidFill>
                <a:sysClr val="windowText" lastClr="000000"/>
              </a:solidFill>
              <a:effectLst/>
              <a:latin typeface="ＭＳ Ｐゴシック"/>
              <a:ea typeface="ＭＳ Ｐゴシック"/>
              <a:cs typeface="+mn-cs"/>
            </a:rPr>
            <a:t>年、和知支所は昭和</a:t>
          </a:r>
          <a:r>
            <a:rPr lang="en-US" altLang="ja-JP" sz="1200" b="0" i="0" baseline="0">
              <a:solidFill>
                <a:sysClr val="windowText" lastClr="000000"/>
              </a:solidFill>
              <a:effectLst/>
              <a:latin typeface="ＭＳ Ｐゴシック"/>
              <a:ea typeface="ＭＳ Ｐゴシック"/>
              <a:cs typeface="+mn-cs"/>
            </a:rPr>
            <a:t>54</a:t>
          </a:r>
          <a:r>
            <a:rPr lang="ja-JP" altLang="en-US" sz="1200" b="0" i="0" baseline="0">
              <a:solidFill>
                <a:sysClr val="windowText" lastClr="000000"/>
              </a:solidFill>
              <a:effectLst/>
              <a:latin typeface="ＭＳ Ｐゴシック"/>
              <a:ea typeface="ＭＳ Ｐゴシック"/>
              <a:cs typeface="+mn-cs"/>
            </a:rPr>
            <a:t>年に建築された。特に、大部分が木造の本庁舎においては、老朽化が著しい状況であることから、防災拠点として、また、まちのシンボルとして、新庁舎の整備工事を進め、令和3年8月に完成した。また、瑞穂支所については、新庁舎整備と併せて支所の配置についても検討を行い、現在の瑞穂保健福祉センターへ移転する方向である。和知支所についても、地域に密着した窓口として、また、防災拠点として今後も長期に渡り活用する必要があることから、耐震化工事を実施した。</a:t>
          </a:r>
          <a:r>
            <a:rPr kumimoji="1" lang="ja-JP" altLang="en-US" sz="1200">
              <a:solidFill>
                <a:sysClr val="windowText" lastClr="000000"/>
              </a:solidFill>
              <a:latin typeface="ＭＳ Ｐゴシック"/>
              <a:ea typeface="ＭＳ Ｐゴシック"/>
            </a:rPr>
            <a:t>市民会館については、建設後、相当の日数が経過しており、老朽化が進んでいることが要因であることから、長寿命化計画の策定を進め維持管理を図っていくこととする。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13,616
13,433
303.09
14,313,042
13,965,990
147,136
6,887,248
14,443,850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17.7
109.7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209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09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09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ＭＳ ゴシック"/>
              <a:ea typeface="ＭＳ ゴシック"/>
              <a:cs typeface="+mn-cs"/>
            </a:rPr>
            <a:t>　本町は面積が303.0</a:t>
          </a:r>
          <a:r>
            <a:rPr lang="en-US" altLang="ja-JP" sz="1100" b="0" i="0" baseline="0">
              <a:solidFill>
                <a:schemeClr val="dk1"/>
              </a:solidFill>
              <a:effectLst/>
              <a:latin typeface="ＭＳ ゴシック"/>
              <a:ea typeface="ＭＳ ゴシック"/>
              <a:cs typeface="+mn-cs"/>
            </a:rPr>
            <a:t>9</a:t>
          </a:r>
          <a:r>
            <a:rPr lang="ja-JP" altLang="ja-JP" sz="1100" b="0" i="0" baseline="0">
              <a:solidFill>
                <a:schemeClr val="dk1"/>
              </a:solidFill>
              <a:effectLst/>
              <a:latin typeface="ＭＳ ゴシック"/>
              <a:ea typeface="ＭＳ ゴシック"/>
              <a:cs typeface="+mn-cs"/>
            </a:rPr>
            <a:t>㎢と類似団体と比較して広大であり、集落は面積の大部分を占める山林の間に点在しており、行政運営上極めて不利な地理的条件にある。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これにより、分母となる基準財政需要額は類似団体平均と比較して大きくなり、また基準財政収入額については類似団体平均より小さくなることから、財政力指数は低くならざるを得ない状況にある。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引き続き、歳出削減の他、</a:t>
          </a:r>
          <a:r>
            <a:rPr kumimoji="1" lang="ja-JP" altLang="ja-JP" sz="1100">
              <a:solidFill>
                <a:schemeClr val="dk1"/>
              </a:solidFill>
              <a:effectLst/>
              <a:latin typeface="ＭＳ ゴシック"/>
              <a:ea typeface="ＭＳ ゴシック"/>
              <a:cs typeface="+mn-cs"/>
            </a:rPr>
            <a:t>企業誘致の促進など税基盤の拡充に努め、京都地方税機構と連携し、徴収強化に取り組む。</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09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09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09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1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6350</xdr:rowOff>
    </xdr:from>
    <xdr:to>
      <xdr:col>23</xdr:col>
      <xdr:colOff>133350</xdr:colOff>
      <xdr:row>44</xdr:row>
      <xdr:rowOff>60325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50000"/>
          <a:ext cx="0" cy="1254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32385</xdr:rowOff>
    </xdr:from>
    <xdr:ext cx="762000" cy="25209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1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60325</xdr:rowOff>
    </xdr:from>
    <xdr:to>
      <xdr:col>24</xdr:col>
      <xdr:colOff>12700</xdr:colOff>
      <xdr:row>44</xdr:row>
      <xdr:rowOff>60325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92075</xdr:rowOff>
    </xdr:from>
    <xdr:ext cx="762000" cy="259080"/>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6350</xdr:rowOff>
    </xdr:from>
    <xdr:to>
      <xdr:col>24</xdr:col>
      <xdr:colOff>12700</xdr:colOff>
      <xdr:row>37</xdr:row>
      <xdr:rowOff>6350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5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12065</xdr:rowOff>
    </xdr:from>
    <xdr:to>
      <xdr:col>23</xdr:col>
      <xdr:colOff>133350</xdr:colOff>
      <xdr:row>44</xdr:row>
      <xdr:rowOff>20320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558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20955</xdr:rowOff>
    </xdr:from>
    <xdr:ext cx="762000" cy="25209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85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12065</xdr:rowOff>
    </xdr:from>
    <xdr:to>
      <xdr:col>19</xdr:col>
      <xdr:colOff>133350</xdr:colOff>
      <xdr:row>44</xdr:row>
      <xdr:rowOff>12065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558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151765</xdr:rowOff>
    </xdr:from>
    <xdr:to>
      <xdr:col>19</xdr:col>
      <xdr:colOff>184150</xdr:colOff>
      <xdr:row>43</xdr:row>
      <xdr:rowOff>81915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92075</xdr:rowOff>
    </xdr:from>
    <xdr:ext cx="736600" cy="25908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4445</xdr:rowOff>
    </xdr:from>
    <xdr:to>
      <xdr:col>15</xdr:col>
      <xdr:colOff>82550</xdr:colOff>
      <xdr:row>44</xdr:row>
      <xdr:rowOff>12065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2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159385</xdr:rowOff>
    </xdr:from>
    <xdr:to>
      <xdr:col>15</xdr:col>
      <xdr:colOff>133350</xdr:colOff>
      <xdr:row>43</xdr:row>
      <xdr:rowOff>89535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99695</xdr:rowOff>
    </xdr:from>
    <xdr:ext cx="762000" cy="25209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1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4445</xdr:rowOff>
    </xdr:from>
    <xdr:to>
      <xdr:col>11</xdr:col>
      <xdr:colOff>31750</xdr:colOff>
      <xdr:row>44</xdr:row>
      <xdr:rowOff>4445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159385</xdr:rowOff>
    </xdr:from>
    <xdr:to>
      <xdr:col>11</xdr:col>
      <xdr:colOff>82550</xdr:colOff>
      <xdr:row>43</xdr:row>
      <xdr:rowOff>89535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99695</xdr:rowOff>
    </xdr:from>
    <xdr:ext cx="762000" cy="25209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1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107950</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36830</xdr:rowOff>
    </xdr:from>
    <xdr:ext cx="762000" cy="259080"/>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132715</xdr:rowOff>
    </xdr:from>
    <xdr:to>
      <xdr:col>19</xdr:col>
      <xdr:colOff>184150</xdr:colOff>
      <xdr:row>44</xdr:row>
      <xdr:rowOff>63500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05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47625</xdr:rowOff>
    </xdr:from>
    <xdr:ext cx="736600" cy="25908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1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132715</xdr:rowOff>
    </xdr:from>
    <xdr:to>
      <xdr:col>15</xdr:col>
      <xdr:colOff>133350</xdr:colOff>
      <xdr:row>44</xdr:row>
      <xdr:rowOff>63500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05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47625</xdr:rowOff>
    </xdr:from>
    <xdr:ext cx="762000" cy="25908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125095</xdr:rowOff>
    </xdr:from>
    <xdr:to>
      <xdr:col>11</xdr:col>
      <xdr:colOff>82550</xdr:colOff>
      <xdr:row>44</xdr:row>
      <xdr:rowOff>55245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40640</xdr:rowOff>
    </xdr:from>
    <xdr:ext cx="762000" cy="25209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4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125095</xdr:rowOff>
    </xdr:from>
    <xdr:to>
      <xdr:col>7</xdr:col>
      <xdr:colOff>31750</xdr:colOff>
      <xdr:row>44</xdr:row>
      <xdr:rowOff>55245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40640</xdr:rowOff>
    </xdr:from>
    <xdr:ext cx="762000" cy="25209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4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015" cy="35306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ＭＳ ゴシック"/>
              <a:ea typeface="ＭＳ ゴシック"/>
              <a:cs typeface="+mn-cs"/>
            </a:rPr>
            <a:t>　本町は、分母である経常一般財源等における地方交付税等への依存度が類似団体平均と比較して極めて高いことから、交付税等の増減の影響が如実に表れることとなる。そのため、普通交付税の段階的縮減</a:t>
          </a:r>
          <a:r>
            <a:rPr lang="ja-JP" altLang="en-US" sz="1100" b="0" i="0" baseline="0">
              <a:solidFill>
                <a:schemeClr val="dk1"/>
              </a:solidFill>
              <a:effectLst/>
              <a:latin typeface="ＭＳ ゴシック"/>
              <a:ea typeface="ＭＳ ゴシック"/>
              <a:cs typeface="+mn-cs"/>
            </a:rPr>
            <a:t>が</a:t>
          </a:r>
          <a:r>
            <a:rPr lang="ja-JP" altLang="ja-JP" sz="1100" b="0" i="0" baseline="0">
              <a:solidFill>
                <a:schemeClr val="dk1"/>
              </a:solidFill>
              <a:effectLst/>
              <a:latin typeface="ＭＳ ゴシック"/>
              <a:ea typeface="ＭＳ ゴシック"/>
              <a:cs typeface="+mn-cs"/>
            </a:rPr>
            <a:t>開始</a:t>
          </a:r>
          <a:r>
            <a:rPr lang="ja-JP" altLang="en-US" sz="1100" b="0" i="0" baseline="0">
              <a:solidFill>
                <a:schemeClr val="dk1"/>
              </a:solidFill>
              <a:effectLst/>
              <a:latin typeface="ＭＳ ゴシック"/>
              <a:ea typeface="ＭＳ ゴシック"/>
              <a:cs typeface="+mn-cs"/>
            </a:rPr>
            <a:t>となった平成</a:t>
          </a:r>
          <a:r>
            <a:rPr lang="en-US" altLang="ja-JP" sz="1100" b="0" i="0" baseline="0">
              <a:solidFill>
                <a:schemeClr val="dk1"/>
              </a:solidFill>
              <a:effectLst/>
              <a:latin typeface="ＭＳ ゴシック"/>
              <a:ea typeface="ＭＳ ゴシック"/>
              <a:cs typeface="+mn-cs"/>
            </a:rPr>
            <a:t>28</a:t>
          </a:r>
          <a:r>
            <a:rPr lang="ja-JP" altLang="en-US" sz="1100" b="0" i="0" baseline="0">
              <a:solidFill>
                <a:schemeClr val="dk1"/>
              </a:solidFill>
              <a:effectLst/>
              <a:latin typeface="ＭＳ ゴシック"/>
              <a:ea typeface="ＭＳ ゴシック"/>
              <a:cs typeface="+mn-cs"/>
            </a:rPr>
            <a:t>年度以降</a:t>
          </a:r>
          <a:r>
            <a:rPr lang="ja-JP" altLang="ja-JP" sz="1100" b="0" i="0" baseline="0">
              <a:solidFill>
                <a:schemeClr val="dk1"/>
              </a:solidFill>
              <a:effectLst/>
              <a:latin typeface="ＭＳ ゴシック"/>
              <a:ea typeface="ＭＳ ゴシック"/>
              <a:cs typeface="+mn-cs"/>
            </a:rPr>
            <a:t>指標は悪化となっている。令和元年度については、錯誤措置により暫定的に比率が好転したが、令和3年度以降特例措置が終了した場合、一本算定額が適用されるため比率の上昇が見込まれる。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a:t>
          </a:r>
          <a:r>
            <a:rPr kumimoji="1" lang="ja-JP" altLang="en-US" sz="1100">
              <a:latin typeface="ＭＳ ゴシック"/>
              <a:ea typeface="ＭＳ ゴシック"/>
            </a:rPr>
            <a:t>今後も交付税に依存した財政運営となることは必至であることから、</a:t>
          </a:r>
          <a:r>
            <a:rPr lang="ja-JP" altLang="ja-JP" sz="1100" b="0" i="0" baseline="0">
              <a:solidFill>
                <a:schemeClr val="dk1"/>
              </a:solidFill>
              <a:effectLst/>
              <a:latin typeface="ＭＳ ゴシック"/>
              <a:ea typeface="ＭＳ ゴシック"/>
              <a:cs typeface="+mn-cs"/>
            </a:rPr>
            <a:t>業務</a:t>
          </a:r>
          <a:r>
            <a:rPr lang="ja-JP" altLang="ja-JP" sz="1100">
              <a:solidFill>
                <a:schemeClr val="dk1"/>
              </a:solidFill>
              <a:effectLst/>
              <a:latin typeface="ＭＳ ゴシック"/>
              <a:ea typeface="ＭＳ ゴシック"/>
              <a:cs typeface="+mn-cs"/>
            </a:rPr>
            <a:t>の見直し等による徹底的な歳出削減と収納対策、ふるさと納税の強化等による歳入確保に取り組み、財政構造の弾力化に努める。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209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209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94615</xdr:rowOff>
    </xdr:from>
    <xdr:to>
      <xdr:col>23</xdr:col>
      <xdr:colOff>133350</xdr:colOff>
      <xdr:row>67</xdr:row>
      <xdr:rowOff>71755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715"/>
          <a:ext cx="0" cy="1520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43815</xdr:rowOff>
    </xdr:from>
    <xdr:ext cx="762000" cy="25209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09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71755</xdr:rowOff>
    </xdr:from>
    <xdr:to>
      <xdr:col>24</xdr:col>
      <xdr:colOff>12700</xdr:colOff>
      <xdr:row>67</xdr:row>
      <xdr:rowOff>71755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9525</xdr:rowOff>
    </xdr:from>
    <xdr:ext cx="762000" cy="25209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1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80.6</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94615</xdr:rowOff>
    </xdr:from>
    <xdr:to>
      <xdr:col>24</xdr:col>
      <xdr:colOff>12700</xdr:colOff>
      <xdr:row>58</xdr:row>
      <xdr:rowOff>94615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165100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4674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125095</xdr:rowOff>
    </xdr:from>
    <xdr:ext cx="762000" cy="2584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0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109220</xdr:rowOff>
    </xdr:from>
    <xdr:to>
      <xdr:col>23</xdr:col>
      <xdr:colOff>184150</xdr:colOff>
      <xdr:row>62</xdr:row>
      <xdr:rowOff>38735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64</xdr:row>
      <xdr:rowOff>23495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46740"/>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1905</xdr:rowOff>
    </xdr:from>
    <xdr:to>
      <xdr:col>19</xdr:col>
      <xdr:colOff>184150</xdr:colOff>
      <xdr:row>62</xdr:row>
      <xdr:rowOff>103505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113665</xdr:rowOff>
    </xdr:from>
    <xdr:ext cx="736600" cy="2584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6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84455</xdr:rowOff>
    </xdr:from>
    <xdr:to>
      <xdr:col>15</xdr:col>
      <xdr:colOff>82550</xdr:colOff>
      <xdr:row>64</xdr:row>
      <xdr:rowOff>23495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14355"/>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1905</xdr:rowOff>
    </xdr:from>
    <xdr:to>
      <xdr:col>15</xdr:col>
      <xdr:colOff>133350</xdr:colOff>
      <xdr:row>62</xdr:row>
      <xdr:rowOff>103505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113665</xdr:rowOff>
    </xdr:from>
    <xdr:ext cx="762000" cy="2584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0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46990</xdr:rowOff>
    </xdr:from>
    <xdr:to>
      <xdr:col>11</xdr:col>
      <xdr:colOff>31750</xdr:colOff>
      <xdr:row>62</xdr:row>
      <xdr:rowOff>84455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0544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109220</xdr:rowOff>
    </xdr:from>
    <xdr:to>
      <xdr:col>11</xdr:col>
      <xdr:colOff>82550</xdr:colOff>
      <xdr:row>62</xdr:row>
      <xdr:rowOff>38735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48895</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106680</xdr:rowOff>
    </xdr:from>
    <xdr:ext cx="762000" cy="25908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09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09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09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09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09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86360</xdr:rowOff>
    </xdr:from>
    <xdr:ext cx="762000" cy="25209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1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152400</xdr:rowOff>
    </xdr:from>
    <xdr:ext cx="736600" cy="25908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82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144145</xdr:rowOff>
    </xdr:from>
    <xdr:to>
      <xdr:col>15</xdr:col>
      <xdr:colOff>133350</xdr:colOff>
      <xdr:row>64</xdr:row>
      <xdr:rowOff>74930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45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59055</xdr:rowOff>
    </xdr:from>
    <xdr:ext cx="762000" cy="25908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3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33655</xdr:rowOff>
    </xdr:from>
    <xdr:to>
      <xdr:col>11</xdr:col>
      <xdr:colOff>82550</xdr:colOff>
      <xdr:row>62</xdr:row>
      <xdr:rowOff>135255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120650</xdr:rowOff>
    </xdr:from>
    <xdr:ext cx="762000" cy="25209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505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107950</xdr:rowOff>
    </xdr:from>
    <xdr:ext cx="762000" cy="25908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2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015"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[242,082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154,395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0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本町は面積が303.0</a:t>
          </a:r>
          <a:r>
            <a:rPr lang="en-US" altLang="ja-JP" sz="1100" b="0" i="0" baseline="0">
              <a:solidFill>
                <a:schemeClr val="dk1"/>
              </a:solidFill>
              <a:effectLst/>
              <a:latin typeface="ＭＳ ゴシック"/>
              <a:ea typeface="ＭＳ ゴシック"/>
              <a:cs typeface="+mn-cs"/>
            </a:rPr>
            <a:t>9</a:t>
          </a:r>
          <a:r>
            <a:rPr lang="ja-JP" altLang="ja-JP" sz="1100" b="0" i="0" baseline="0">
              <a:solidFill>
                <a:schemeClr val="dk1"/>
              </a:solidFill>
              <a:effectLst/>
              <a:latin typeface="ＭＳ ゴシック"/>
              <a:ea typeface="ＭＳ ゴシック"/>
              <a:cs typeface="+mn-cs"/>
            </a:rPr>
            <a:t>㎢と類似団体と比較して広大であり、集落は面積の大部分を占める山林の間に点在しており、行政運営上極めて不利な地理的条件にある。</a:t>
          </a:r>
          <a:endParaRPr lang="ja-JP" altLang="ja-JP" sz="11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この広大な面積をカバーするため行政コストは類似団体と比較して高くならざるを得ず、また、過疎地域であるがゆえに民間サービスが十分では無いことから、バス事業やCATV事業を町直営で実施せざるを得ないことも指標を押し上げる要因となっている。</a:t>
          </a:r>
          <a:endParaRPr lang="ja-JP" altLang="ja-JP" sz="11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事業の見直しや施設の統廃合等抜本的な取り組みが必要不可欠である。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844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09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09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09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5080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148590</xdr:rowOff>
    </xdr:from>
    <xdr:ext cx="762000" cy="259080"/>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506,450</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5080</xdr:rowOff>
    </xdr:from>
    <xdr:to>
      <xdr:col>24</xdr:col>
      <xdr:colOff>12700</xdr:colOff>
      <xdr:row>90</xdr:row>
      <xdr:rowOff>5080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116840</xdr:rowOff>
    </xdr:from>
    <xdr:ext cx="762000" cy="259080"/>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129,158</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50165</xdr:rowOff>
    </xdr:from>
    <xdr:to>
      <xdr:col>23</xdr:col>
      <xdr:colOff>133350</xdr:colOff>
      <xdr:row>83</xdr:row>
      <xdr:rowOff>141605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8051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86360</xdr:rowOff>
    </xdr:from>
    <xdr:ext cx="762000" cy="25209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7381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194,147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69850</xdr:rowOff>
    </xdr:from>
    <xdr:to>
      <xdr:col>23</xdr:col>
      <xdr:colOff>184150</xdr:colOff>
      <xdr:row>82</xdr:row>
      <xdr:rowOff>171450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40640</xdr:rowOff>
    </xdr:from>
    <xdr:to>
      <xdr:col>19</xdr:col>
      <xdr:colOff>133350</xdr:colOff>
      <xdr:row>83</xdr:row>
      <xdr:rowOff>50165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709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43180</xdr:rowOff>
    </xdr:from>
    <xdr:to>
      <xdr:col>19</xdr:col>
      <xdr:colOff>184150</xdr:colOff>
      <xdr:row>82</xdr:row>
      <xdr:rowOff>144780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154940</xdr:rowOff>
    </xdr:from>
    <xdr:ext cx="736600" cy="25209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7094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187,552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40640</xdr:rowOff>
    </xdr:from>
    <xdr:to>
      <xdr:col>15</xdr:col>
      <xdr:colOff>82550</xdr:colOff>
      <xdr:row>83</xdr:row>
      <xdr:rowOff>40640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70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160655</xdr:rowOff>
    </xdr:from>
    <xdr:to>
      <xdr:col>15</xdr:col>
      <xdr:colOff>133350</xdr:colOff>
      <xdr:row>82</xdr:row>
      <xdr:rowOff>90805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100965</xdr:rowOff>
    </xdr:from>
    <xdr:ext cx="762000" cy="25209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69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174,150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165100</xdr:rowOff>
    </xdr:from>
    <xdr:to>
      <xdr:col>11</xdr:col>
      <xdr:colOff>31750</xdr:colOff>
      <xdr:row>83</xdr:row>
      <xdr:rowOff>40640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240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161925</xdr:rowOff>
    </xdr:from>
    <xdr:to>
      <xdr:col>11</xdr:col>
      <xdr:colOff>82550</xdr:colOff>
      <xdr:row>82</xdr:row>
      <xdr:rowOff>92075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102235</xdr:rowOff>
    </xdr:from>
    <xdr:ext cx="762000" cy="2584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8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174,429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157480</xdr:rowOff>
    </xdr:from>
    <xdr:to>
      <xdr:col>7</xdr:col>
      <xdr:colOff>31750</xdr:colOff>
      <xdr:row>82</xdr:row>
      <xdr:rowOff>87630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97790</xdr:rowOff>
    </xdr:from>
    <xdr:ext cx="762000" cy="25209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137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173,377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83</xdr:row>
      <xdr:rowOff>90805</xdr:rowOff>
    </xdr:from>
    <xdr:to>
      <xdr:col>23</xdr:col>
      <xdr:colOff>184150</xdr:colOff>
      <xdr:row>84</xdr:row>
      <xdr:rowOff>20955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2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63500</xdr:rowOff>
    </xdr:from>
    <xdr:ext cx="762000" cy="25209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938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242,082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170815</xdr:rowOff>
    </xdr:from>
    <xdr:to>
      <xdr:col>19</xdr:col>
      <xdr:colOff>184150</xdr:colOff>
      <xdr:row>83</xdr:row>
      <xdr:rowOff>100965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86360</xdr:rowOff>
    </xdr:from>
    <xdr:ext cx="736600" cy="25209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1671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219,338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160655</xdr:rowOff>
    </xdr:from>
    <xdr:to>
      <xdr:col>15</xdr:col>
      <xdr:colOff>133350</xdr:colOff>
      <xdr:row>83</xdr:row>
      <xdr:rowOff>90805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75565</xdr:rowOff>
    </xdr:from>
    <xdr:ext cx="762000" cy="25209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059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216,854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160655</xdr:rowOff>
    </xdr:from>
    <xdr:to>
      <xdr:col>11</xdr:col>
      <xdr:colOff>82550</xdr:colOff>
      <xdr:row>83</xdr:row>
      <xdr:rowOff>90805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75565</xdr:rowOff>
    </xdr:from>
    <xdr:ext cx="762000" cy="25209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059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216,814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114300</xdr:rowOff>
    </xdr:from>
    <xdr:to>
      <xdr:col>7</xdr:col>
      <xdr:colOff>31750</xdr:colOff>
      <xdr:row>83</xdr:row>
      <xdr:rowOff>44450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29210</xdr:rowOff>
    </xdr:from>
    <xdr:ext cx="762000" cy="25209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2595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205,293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015" cy="35877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ＭＳ ゴシック"/>
              <a:ea typeface="ＭＳ ゴシック"/>
              <a:cs typeface="+mn-cs"/>
            </a:rPr>
            <a:t>　本指数において本町は、類似団体平均、全国町村平均のいずれと比較しても下回っている水準にある。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今後については適宜、財政状況等を勘案しながら適切な水準へ是正を図っていくものとする。</a:t>
          </a:r>
          <a:endParaRPr lang="en-US" altLang="ja-JP" sz="1100" b="0" i="0" baseline="0">
            <a:solidFill>
              <a:schemeClr val="dk1"/>
            </a:solidFill>
            <a:effectLst/>
            <a:latin typeface="ＭＳ ゴシック"/>
            <a:ea typeface="ＭＳ ゴシック"/>
            <a:cs typeface="+mn-cs"/>
          </a:endParaRPr>
        </a:p>
        <a:p>
          <a:r>
            <a:rPr lang="ja-JP" altLang="en-US" sz="1100" b="0" i="0" baseline="0">
              <a:solidFill>
                <a:srgbClr val="FF0000"/>
              </a:solidFill>
              <a:effectLst/>
              <a:latin typeface="ＭＳ ゴシック"/>
              <a:ea typeface="ＭＳ ゴシック"/>
              <a:cs typeface="+mn-cs"/>
            </a:rPr>
            <a:t>　</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209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209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09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148590</xdr:rowOff>
    </xdr:from>
    <xdr:to>
      <xdr:col>81</xdr:col>
      <xdr:colOff>44450</xdr:colOff>
      <xdr:row>89</xdr:row>
      <xdr:rowOff>2540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14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146050</xdr:rowOff>
    </xdr:from>
    <xdr:ext cx="762000" cy="25209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2540</xdr:rowOff>
    </xdr:from>
    <xdr:to>
      <xdr:col>81</xdr:col>
      <xdr:colOff>133350</xdr:colOff>
      <xdr:row>89</xdr:row>
      <xdr:rowOff>2540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63500</xdr:rowOff>
    </xdr:from>
    <xdr:ext cx="762000" cy="25209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6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148590</xdr:rowOff>
    </xdr:from>
    <xdr:to>
      <xdr:col>81</xdr:col>
      <xdr:colOff>133350</xdr:colOff>
      <xdr:row>79</xdr:row>
      <xdr:rowOff>148590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157480</xdr:rowOff>
    </xdr:from>
    <xdr:to>
      <xdr:col>81</xdr:col>
      <xdr:colOff>44450</xdr:colOff>
      <xdr:row>82</xdr:row>
      <xdr:rowOff>170815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2163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6350</xdr:rowOff>
    </xdr:from>
    <xdr:ext cx="762000" cy="25209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796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34290</xdr:rowOff>
    </xdr:from>
    <xdr:to>
      <xdr:col>81</xdr:col>
      <xdr:colOff>95250</xdr:colOff>
      <xdr:row>85</xdr:row>
      <xdr:rowOff>135890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36830</xdr:rowOff>
    </xdr:from>
    <xdr:to>
      <xdr:col>77</xdr:col>
      <xdr:colOff>44450</xdr:colOff>
      <xdr:row>82</xdr:row>
      <xdr:rowOff>157480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09573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48260</xdr:rowOff>
    </xdr:from>
    <xdr:to>
      <xdr:col>77</xdr:col>
      <xdr:colOff>95250</xdr:colOff>
      <xdr:row>85</xdr:row>
      <xdr:rowOff>149860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134620</xdr:rowOff>
    </xdr:from>
    <xdr:ext cx="736600" cy="25209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0787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36830</xdr:rowOff>
    </xdr:from>
    <xdr:to>
      <xdr:col>72</xdr:col>
      <xdr:colOff>203200</xdr:colOff>
      <xdr:row>82</xdr:row>
      <xdr:rowOff>116840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0957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61595</xdr:rowOff>
    </xdr:from>
    <xdr:to>
      <xdr:col>73</xdr:col>
      <xdr:colOff>44450</xdr:colOff>
      <xdr:row>85</xdr:row>
      <xdr:rowOff>163195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147955</xdr:rowOff>
    </xdr:from>
    <xdr:ext cx="762000" cy="2584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116840</xdr:rowOff>
    </xdr:from>
    <xdr:to>
      <xdr:col>68</xdr:col>
      <xdr:colOff>152400</xdr:colOff>
      <xdr:row>82</xdr:row>
      <xdr:rowOff>157480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1757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48260</xdr:rowOff>
    </xdr:from>
    <xdr:to>
      <xdr:col>68</xdr:col>
      <xdr:colOff>203200</xdr:colOff>
      <xdr:row>85</xdr:row>
      <xdr:rowOff>149860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134620</xdr:rowOff>
    </xdr:from>
    <xdr:ext cx="762000" cy="25209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078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34290</xdr:rowOff>
    </xdr:from>
    <xdr:to>
      <xdr:col>64</xdr:col>
      <xdr:colOff>152400</xdr:colOff>
      <xdr:row>85</xdr:row>
      <xdr:rowOff>135890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120650</xdr:rowOff>
    </xdr:from>
    <xdr:ext cx="762000" cy="25209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939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120650</xdr:rowOff>
    </xdr:from>
    <xdr:to>
      <xdr:col>81</xdr:col>
      <xdr:colOff>95250</xdr:colOff>
      <xdr:row>83</xdr:row>
      <xdr:rowOff>50165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136525</xdr:rowOff>
    </xdr:from>
    <xdr:ext cx="762000" cy="2584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02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106680</xdr:rowOff>
    </xdr:from>
    <xdr:to>
      <xdr:col>77</xdr:col>
      <xdr:colOff>95250</xdr:colOff>
      <xdr:row>83</xdr:row>
      <xdr:rowOff>36830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46990</xdr:rowOff>
    </xdr:from>
    <xdr:ext cx="7366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934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81</xdr:row>
      <xdr:rowOff>157480</xdr:rowOff>
    </xdr:from>
    <xdr:to>
      <xdr:col>73</xdr:col>
      <xdr:colOff>44450</xdr:colOff>
      <xdr:row>82</xdr:row>
      <xdr:rowOff>87630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0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97790</xdr:rowOff>
    </xdr:from>
    <xdr:ext cx="762000" cy="25209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8137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66040</xdr:rowOff>
    </xdr:from>
    <xdr:to>
      <xdr:col>68</xdr:col>
      <xdr:colOff>203200</xdr:colOff>
      <xdr:row>82</xdr:row>
      <xdr:rowOff>167640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6350</xdr:rowOff>
    </xdr:from>
    <xdr:ext cx="762000" cy="25209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893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106680</xdr:rowOff>
    </xdr:from>
    <xdr:to>
      <xdr:col>64</xdr:col>
      <xdr:colOff>152400</xdr:colOff>
      <xdr:row>83</xdr:row>
      <xdr:rowOff>36830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46990</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93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015" cy="35306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570"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[14.69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ゴシック"/>
              <a:ea typeface="ＭＳ ゴシック"/>
              <a:cs typeface="+mn-cs"/>
            </a:rPr>
            <a:t>　</a:t>
          </a:r>
          <a:r>
            <a:rPr lang="ja-JP" altLang="ja-JP" sz="1100" b="0" i="0" baseline="0">
              <a:solidFill>
                <a:schemeClr val="dk1"/>
              </a:solidFill>
              <a:effectLst/>
              <a:latin typeface="ＭＳ ゴシック"/>
              <a:ea typeface="ＭＳ ゴシック"/>
              <a:cs typeface="+mn-cs"/>
            </a:rPr>
            <a:t>本町は面積が303.</a:t>
          </a:r>
          <a:r>
            <a:rPr lang="en-US" altLang="ja-JP" sz="1100" b="0" i="0" baseline="0">
              <a:solidFill>
                <a:schemeClr val="dk1"/>
              </a:solidFill>
              <a:effectLst/>
              <a:latin typeface="ＭＳ ゴシック"/>
              <a:ea typeface="ＭＳ ゴシック"/>
              <a:cs typeface="+mn-cs"/>
            </a:rPr>
            <a:t>09</a:t>
          </a:r>
          <a:r>
            <a:rPr lang="ja-JP" altLang="ja-JP" sz="1100" b="0" i="0" baseline="0">
              <a:solidFill>
                <a:schemeClr val="dk1"/>
              </a:solidFill>
              <a:effectLst/>
              <a:latin typeface="ＭＳ ゴシック"/>
              <a:ea typeface="ＭＳ ゴシック"/>
              <a:cs typeface="+mn-cs"/>
            </a:rPr>
            <a:t>㎢と類似団体と比較して広大であり、合併前の旧町単位で支所を設置していること等により、類似団体と比較して職員数が多くならざるを得ない状況にある。また、過疎地域であるがゆえに民間サービスが十分では無いことから、バス事業やCATV事業を町直営で実施せざるを得ないことが、指標を押し上げる要因となってい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今後については、組織の合理化や民間への業務委託等を検討し、職員数の適正化を図っていく。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09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209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8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209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1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40640</xdr:rowOff>
    </xdr:from>
    <xdr:to>
      <xdr:col>81</xdr:col>
      <xdr:colOff>44450</xdr:colOff>
      <xdr:row>66</xdr:row>
      <xdr:rowOff>139700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740"/>
          <a:ext cx="0" cy="1470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112395</xdr:rowOff>
    </xdr:from>
    <xdr:ext cx="762000" cy="25209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80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19.25</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139700</xdr:rowOff>
    </xdr:from>
    <xdr:to>
      <xdr:col>81</xdr:col>
      <xdr:colOff>133350</xdr:colOff>
      <xdr:row>66</xdr:row>
      <xdr:rowOff>139700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127000</xdr:rowOff>
    </xdr:from>
    <xdr:ext cx="762000" cy="259080"/>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6.45</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40640</xdr:rowOff>
    </xdr:from>
    <xdr:to>
      <xdr:col>81</xdr:col>
      <xdr:colOff>133350</xdr:colOff>
      <xdr:row>58</xdr:row>
      <xdr:rowOff>40640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92710</xdr:rowOff>
    </xdr:from>
    <xdr:to>
      <xdr:col>81</xdr:col>
      <xdr:colOff>44450</xdr:colOff>
      <xdr:row>63</xdr:row>
      <xdr:rowOff>130175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89406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90170</xdr:rowOff>
    </xdr:from>
    <xdr:ext cx="762000" cy="259080"/>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05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73660</xdr:rowOff>
    </xdr:from>
    <xdr:to>
      <xdr:col>81</xdr:col>
      <xdr:colOff>95250</xdr:colOff>
      <xdr:row>61</xdr:row>
      <xdr:rowOff>3810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162560</xdr:rowOff>
    </xdr:from>
    <xdr:to>
      <xdr:col>77</xdr:col>
      <xdr:colOff>44450</xdr:colOff>
      <xdr:row>63</xdr:row>
      <xdr:rowOff>92710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9246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122555</xdr:rowOff>
    </xdr:from>
    <xdr:to>
      <xdr:col>77</xdr:col>
      <xdr:colOff>95250</xdr:colOff>
      <xdr:row>61</xdr:row>
      <xdr:rowOff>52705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63500</xdr:rowOff>
    </xdr:from>
    <xdr:ext cx="736600" cy="25209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7905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145415</xdr:rowOff>
    </xdr:from>
    <xdr:to>
      <xdr:col>72</xdr:col>
      <xdr:colOff>203200</xdr:colOff>
      <xdr:row>62</xdr:row>
      <xdr:rowOff>162560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7753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98425</xdr:rowOff>
    </xdr:from>
    <xdr:to>
      <xdr:col>73</xdr:col>
      <xdr:colOff>44450</xdr:colOff>
      <xdr:row>61</xdr:row>
      <xdr:rowOff>29210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38735</xdr:rowOff>
    </xdr:from>
    <xdr:ext cx="7620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54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132715</xdr:rowOff>
    </xdr:from>
    <xdr:to>
      <xdr:col>68</xdr:col>
      <xdr:colOff>152400</xdr:colOff>
      <xdr:row>62</xdr:row>
      <xdr:rowOff>145415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7626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86360</xdr:rowOff>
    </xdr:from>
    <xdr:to>
      <xdr:col>68</xdr:col>
      <xdr:colOff>203200</xdr:colOff>
      <xdr:row>61</xdr:row>
      <xdr:rowOff>16510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26670</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2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76835</xdr:rowOff>
    </xdr:from>
    <xdr:to>
      <xdr:col>64</xdr:col>
      <xdr:colOff>152400</xdr:colOff>
      <xdr:row>61</xdr:row>
      <xdr:rowOff>6985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17780</xdr:rowOff>
    </xdr:from>
    <xdr:ext cx="762000" cy="25209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333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09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09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09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09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09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79375</xdr:rowOff>
    </xdr:from>
    <xdr:to>
      <xdr:col>81</xdr:col>
      <xdr:colOff>95250</xdr:colOff>
      <xdr:row>64</xdr:row>
      <xdr:rowOff>9525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52070</xdr:rowOff>
    </xdr:from>
    <xdr:ext cx="762000" cy="25209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8534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41910</xdr:rowOff>
    </xdr:from>
    <xdr:to>
      <xdr:col>77</xdr:col>
      <xdr:colOff>95250</xdr:colOff>
      <xdr:row>63</xdr:row>
      <xdr:rowOff>143510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8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128270</xdr:rowOff>
    </xdr:from>
    <xdr:ext cx="736600" cy="25908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929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111760</xdr:rowOff>
    </xdr:from>
    <xdr:to>
      <xdr:col>73</xdr:col>
      <xdr:colOff>44450</xdr:colOff>
      <xdr:row>63</xdr:row>
      <xdr:rowOff>41910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26670</xdr:rowOff>
    </xdr:from>
    <xdr:ext cx="762000" cy="25908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82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94615</xdr:rowOff>
    </xdr:from>
    <xdr:to>
      <xdr:col>68</xdr:col>
      <xdr:colOff>203200</xdr:colOff>
      <xdr:row>63</xdr:row>
      <xdr:rowOff>24765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7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9525</xdr:rowOff>
    </xdr:from>
    <xdr:ext cx="762000" cy="25209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8108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81915</xdr:rowOff>
    </xdr:from>
    <xdr:to>
      <xdr:col>64</xdr:col>
      <xdr:colOff>152400</xdr:colOff>
      <xdr:row>63</xdr:row>
      <xdr:rowOff>12065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168275</xdr:rowOff>
    </xdr:from>
    <xdr:ext cx="762000" cy="25209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981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tx1"/>
              </a:solidFill>
              <a:effectLst/>
              <a:latin typeface="ＭＳ ゴシック"/>
              <a:ea typeface="ＭＳ ゴシック"/>
              <a:cs typeface="+mn-cs"/>
            </a:rPr>
            <a:t>　令和２年度の</a:t>
          </a:r>
          <a:r>
            <a:rPr lang="ja-JP" altLang="ja-JP" sz="1100">
              <a:solidFill>
                <a:schemeClr val="tx1"/>
              </a:solidFill>
              <a:effectLst/>
              <a:latin typeface="ＭＳ ゴシック"/>
              <a:ea typeface="ＭＳ ゴシック"/>
              <a:cs typeface="+mn-cs"/>
            </a:rPr>
            <a:t>3カ年平均</a:t>
          </a:r>
          <a:r>
            <a:rPr lang="ja-JP" altLang="ja-JP" sz="1100" b="0" i="0" baseline="0">
              <a:solidFill>
                <a:schemeClr val="tx1"/>
              </a:solidFill>
              <a:effectLst/>
              <a:latin typeface="ＭＳ ゴシック"/>
              <a:ea typeface="ＭＳ ゴシック"/>
              <a:cs typeface="+mn-cs"/>
            </a:rPr>
            <a:t>においては、繰上償還の実施等</a:t>
          </a:r>
          <a:r>
            <a:rPr lang="ja-JP" altLang="ja-JP" sz="1100">
              <a:solidFill>
                <a:schemeClr val="tx1"/>
              </a:solidFill>
              <a:effectLst/>
              <a:latin typeface="ＭＳ ゴシック"/>
              <a:ea typeface="ＭＳ ゴシック"/>
              <a:cs typeface="+mn-cs"/>
            </a:rPr>
            <a:t>により、前年度より比率は下がっており、単年度においては平成30年度と令和２年度を比較すると、2.7ポイントの減少となった。要因については、</a:t>
          </a:r>
          <a:r>
            <a:rPr lang="ja-JP" altLang="en-US">
              <a:latin typeface="ＭＳ ゴシック"/>
              <a:ea typeface="ＭＳ ゴシック"/>
            </a:rPr>
            <a:t>過年度事業</a:t>
          </a:r>
          <a:r>
            <a:rPr lang="ja-JP" altLang="en-US" sz="1100" b="0" i="0" baseline="0">
              <a:solidFill>
                <a:schemeClr val="dk1"/>
              </a:solidFill>
              <a:effectLst/>
              <a:latin typeface="ＭＳ ゴシック"/>
              <a:ea typeface="ＭＳ ゴシック"/>
              <a:cs typeface="+mn-cs"/>
            </a:rPr>
            <a:t>の元金償還が多数開始となったこと</a:t>
          </a:r>
          <a:r>
            <a:rPr lang="ja-JP" altLang="ja-JP" sz="1100">
              <a:solidFill>
                <a:schemeClr val="tx1"/>
              </a:solidFill>
              <a:effectLst/>
              <a:latin typeface="ＭＳ ゴシック"/>
              <a:ea typeface="ＭＳ ゴシック"/>
              <a:cs typeface="+mn-cs"/>
            </a:rPr>
            <a:t>による。</a:t>
          </a:r>
          <a:endParaRPr lang="ja-JP" altLang="ja-JP" sz="1400">
            <a:solidFill>
              <a:schemeClr val="tx1"/>
            </a:solidFill>
            <a:effectLst/>
            <a:latin typeface="ＭＳ ゴシック"/>
            <a:ea typeface="ＭＳ ゴシック"/>
          </a:endParaRPr>
        </a:p>
        <a:p>
          <a:r>
            <a:rPr lang="ja-JP" altLang="ja-JP" sz="1100" b="0" i="0" baseline="0">
              <a:solidFill>
                <a:schemeClr val="tx1"/>
              </a:solidFill>
              <a:effectLst/>
              <a:latin typeface="ＭＳ ゴシック"/>
              <a:ea typeface="ＭＳ ゴシック"/>
              <a:cs typeface="+mn-cs"/>
            </a:rPr>
            <a:t>　次年度以後、</a:t>
          </a:r>
          <a:r>
            <a:rPr lang="ja-JP" altLang="ja-JP" sz="1100">
              <a:solidFill>
                <a:schemeClr val="tx1"/>
              </a:solidFill>
              <a:effectLst/>
              <a:latin typeface="ＭＳ ゴシック"/>
              <a:ea typeface="ＭＳ ゴシック"/>
              <a:cs typeface="+mn-cs"/>
            </a:rPr>
            <a:t>標準財政規模の減少や公営企業債の償還が高止まりする等により、指標の更なる増加が懸念されるが、令和2年度以降においても計画的に繰上償還を実施することとしている。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209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48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209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6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54610</xdr:rowOff>
    </xdr:from>
    <xdr:to>
      <xdr:col>81</xdr:col>
      <xdr:colOff>44450</xdr:colOff>
      <xdr:row>45</xdr:row>
      <xdr:rowOff>97790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810"/>
          <a:ext cx="0" cy="1586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69215</xdr:rowOff>
    </xdr:from>
    <xdr:ext cx="762000" cy="259080"/>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97790</xdr:rowOff>
    </xdr:from>
    <xdr:to>
      <xdr:col>81</xdr:col>
      <xdr:colOff>133350</xdr:colOff>
      <xdr:row>45</xdr:row>
      <xdr:rowOff>97790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140970</xdr:rowOff>
    </xdr:from>
    <xdr:ext cx="762000" cy="259080"/>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54610</xdr:rowOff>
    </xdr:from>
    <xdr:to>
      <xdr:col>81</xdr:col>
      <xdr:colOff>133350</xdr:colOff>
      <xdr:row>36</xdr:row>
      <xdr:rowOff>54610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97790</xdr:rowOff>
    </xdr:from>
    <xdr:to>
      <xdr:col>81</xdr:col>
      <xdr:colOff>44450</xdr:colOff>
      <xdr:row>45</xdr:row>
      <xdr:rowOff>109220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8130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45720</xdr:rowOff>
    </xdr:from>
    <xdr:ext cx="762000" cy="259080"/>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29210</xdr:rowOff>
    </xdr:from>
    <xdr:to>
      <xdr:col>81</xdr:col>
      <xdr:colOff>95250</xdr:colOff>
      <xdr:row>39</xdr:row>
      <xdr:rowOff>130810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165100</xdr:rowOff>
    </xdr:from>
    <xdr:to>
      <xdr:col>77</xdr:col>
      <xdr:colOff>44450</xdr:colOff>
      <xdr:row>45</xdr:row>
      <xdr:rowOff>109220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70890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98425</xdr:rowOff>
    </xdr:from>
    <xdr:to>
      <xdr:col>77</xdr:col>
      <xdr:colOff>95250</xdr:colOff>
      <xdr:row>40</xdr:row>
      <xdr:rowOff>29210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38735</xdr:rowOff>
    </xdr:from>
    <xdr:ext cx="7366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129540</xdr:rowOff>
    </xdr:from>
    <xdr:to>
      <xdr:col>72</xdr:col>
      <xdr:colOff>203200</xdr:colOff>
      <xdr:row>44</xdr:row>
      <xdr:rowOff>165100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750189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86995</xdr:rowOff>
    </xdr:from>
    <xdr:to>
      <xdr:col>73</xdr:col>
      <xdr:colOff>44450</xdr:colOff>
      <xdr:row>40</xdr:row>
      <xdr:rowOff>17780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27305</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38100</xdr:rowOff>
    </xdr:from>
    <xdr:to>
      <xdr:col>68</xdr:col>
      <xdr:colOff>152400</xdr:colOff>
      <xdr:row>43</xdr:row>
      <xdr:rowOff>129540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74104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86995</xdr:rowOff>
    </xdr:from>
    <xdr:to>
      <xdr:col>68</xdr:col>
      <xdr:colOff>203200</xdr:colOff>
      <xdr:row>40</xdr:row>
      <xdr:rowOff>17780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27305</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98425</xdr:rowOff>
    </xdr:from>
    <xdr:to>
      <xdr:col>64</xdr:col>
      <xdr:colOff>152400</xdr:colOff>
      <xdr:row>40</xdr:row>
      <xdr:rowOff>29210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38735</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45</xdr:row>
      <xdr:rowOff>46355</xdr:rowOff>
    </xdr:from>
    <xdr:to>
      <xdr:col>81</xdr:col>
      <xdr:colOff>95250</xdr:colOff>
      <xdr:row>45</xdr:row>
      <xdr:rowOff>147955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7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113665</xdr:rowOff>
    </xdr:from>
    <xdr:ext cx="762000" cy="2584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657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45</xdr:row>
      <xdr:rowOff>57785</xdr:rowOff>
    </xdr:from>
    <xdr:to>
      <xdr:col>77</xdr:col>
      <xdr:colOff>95250</xdr:colOff>
      <xdr:row>45</xdr:row>
      <xdr:rowOff>159385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7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144145</xdr:rowOff>
    </xdr:from>
    <xdr:ext cx="736600" cy="25209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85939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29210</xdr:rowOff>
    </xdr:from>
    <xdr:ext cx="762000" cy="25209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744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78740</xdr:rowOff>
    </xdr:from>
    <xdr:to>
      <xdr:col>68</xdr:col>
      <xdr:colOff>203200</xdr:colOff>
      <xdr:row>44</xdr:row>
      <xdr:rowOff>8890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165100</xdr:rowOff>
    </xdr:from>
    <xdr:ext cx="762000" cy="25908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158750</xdr:rowOff>
    </xdr:from>
    <xdr:to>
      <xdr:col>64</xdr:col>
      <xdr:colOff>152400</xdr:colOff>
      <xdr:row>43</xdr:row>
      <xdr:rowOff>88900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3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73660</xdr:rowOff>
    </xdr:from>
    <xdr:ext cx="762000" cy="259080"/>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877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5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tx1"/>
              </a:solidFill>
              <a:effectLst/>
              <a:latin typeface="ＭＳ ゴシック"/>
              <a:ea typeface="ＭＳ ゴシック"/>
              <a:cs typeface="+mn-cs"/>
            </a:rPr>
            <a:t>　分子となる将来負担額</a:t>
          </a:r>
          <a:r>
            <a:rPr lang="ja-JP" altLang="ja-JP" sz="1100">
              <a:solidFill>
                <a:schemeClr val="tx1"/>
              </a:solidFill>
              <a:effectLst/>
              <a:latin typeface="ＭＳ ゴシック"/>
              <a:ea typeface="ＭＳ ゴシック"/>
              <a:cs typeface="+mn-cs"/>
            </a:rPr>
            <a:t>が地方債残高について減少したこと等により、前年度と比較して10.5ポイントの減少となった。</a:t>
          </a:r>
          <a:endParaRPr lang="ja-JP" altLang="ja-JP" sz="1400">
            <a:solidFill>
              <a:schemeClr val="tx1"/>
            </a:solidFill>
            <a:effectLst/>
            <a:latin typeface="ＭＳ ゴシック"/>
            <a:ea typeface="ＭＳ ゴシック"/>
          </a:endParaRPr>
        </a:p>
        <a:p>
          <a:r>
            <a:rPr lang="ja-JP" altLang="ja-JP" sz="1100" b="0" i="0" baseline="0">
              <a:solidFill>
                <a:schemeClr val="tx1"/>
              </a:solidFill>
              <a:effectLst/>
              <a:latin typeface="ＭＳ ゴシック"/>
              <a:ea typeface="ＭＳ ゴシック"/>
              <a:cs typeface="+mn-cs"/>
            </a:rPr>
            <a:t>　次年度以後は</a:t>
          </a:r>
          <a:r>
            <a:rPr lang="ja-JP" altLang="ja-JP" sz="1100">
              <a:solidFill>
                <a:schemeClr val="tx1"/>
              </a:solidFill>
              <a:effectLst/>
              <a:latin typeface="ＭＳ ゴシック"/>
              <a:ea typeface="ＭＳ ゴシック"/>
              <a:cs typeface="+mn-cs"/>
            </a:rPr>
            <a:t>標準財政規模の減少や基金の減少等により、指標の増加が懸念される。このことから令和元年度（平成31年度）から、計画的に隔年繰上償還を実施することとしている。</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844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209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209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41910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305"/>
          <a:ext cx="0" cy="1671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13970</xdr:rowOff>
    </xdr:from>
    <xdr:ext cx="762000" cy="259080"/>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145.5</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41910</xdr:rowOff>
    </xdr:from>
    <xdr:to>
      <xdr:col>81</xdr:col>
      <xdr:colOff>133350</xdr:colOff>
      <xdr:row>23</xdr:row>
      <xdr:rowOff>41910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144780</xdr:rowOff>
    </xdr:from>
    <xdr:to>
      <xdr:col>81</xdr:col>
      <xdr:colOff>44450</xdr:colOff>
      <xdr:row>21</xdr:row>
      <xdr:rowOff>93980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357378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148590</xdr:rowOff>
    </xdr:from>
    <xdr:ext cx="762000" cy="259080"/>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132080</xdr:rowOff>
    </xdr:from>
    <xdr:to>
      <xdr:col>81</xdr:col>
      <xdr:colOff>95250</xdr:colOff>
      <xdr:row>15</xdr:row>
      <xdr:rowOff>62230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93980</xdr:rowOff>
    </xdr:from>
    <xdr:to>
      <xdr:col>77</xdr:col>
      <xdr:colOff>44450</xdr:colOff>
      <xdr:row>22</xdr:row>
      <xdr:rowOff>166370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369443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103505</xdr:rowOff>
    </xdr:from>
    <xdr:to>
      <xdr:col>77</xdr:col>
      <xdr:colOff>95250</xdr:colOff>
      <xdr:row>15</xdr:row>
      <xdr:rowOff>33655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43815</xdr:rowOff>
    </xdr:from>
    <xdr:ext cx="736600" cy="25209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66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22</xdr:row>
      <xdr:rowOff>20320</xdr:rowOff>
    </xdr:from>
    <xdr:to>
      <xdr:col>72</xdr:col>
      <xdr:colOff>203200</xdr:colOff>
      <xdr:row>22</xdr:row>
      <xdr:rowOff>166370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379222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102235</xdr:rowOff>
    </xdr:from>
    <xdr:to>
      <xdr:col>73</xdr:col>
      <xdr:colOff>44450</xdr:colOff>
      <xdr:row>15</xdr:row>
      <xdr:rowOff>32385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42545</xdr:rowOff>
    </xdr:from>
    <xdr:ext cx="762000" cy="25209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21</xdr:row>
      <xdr:rowOff>102870</xdr:rowOff>
    </xdr:from>
    <xdr:to>
      <xdr:col>68</xdr:col>
      <xdr:colOff>152400</xdr:colOff>
      <xdr:row>22</xdr:row>
      <xdr:rowOff>20320</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370332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67310</xdr:rowOff>
    </xdr:from>
    <xdr:to>
      <xdr:col>68</xdr:col>
      <xdr:colOff>203200</xdr:colOff>
      <xdr:row>15</xdr:row>
      <xdr:rowOff>168910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7620</xdr:rowOff>
    </xdr:from>
    <xdr:ext cx="762000" cy="25209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79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133350</xdr:rowOff>
    </xdr:from>
    <xdr:to>
      <xdr:col>64</xdr:col>
      <xdr:colOff>152400</xdr:colOff>
      <xdr:row>16</xdr:row>
      <xdr:rowOff>63500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73660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20</xdr:row>
      <xdr:rowOff>93980</xdr:rowOff>
    </xdr:from>
    <xdr:to>
      <xdr:col>81</xdr:col>
      <xdr:colOff>95250</xdr:colOff>
      <xdr:row>21</xdr:row>
      <xdr:rowOff>24130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35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66040</xdr:rowOff>
    </xdr:from>
    <xdr:ext cx="762000" cy="25209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34950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21</xdr:row>
      <xdr:rowOff>43180</xdr:rowOff>
    </xdr:from>
    <xdr:to>
      <xdr:col>77</xdr:col>
      <xdr:colOff>95250</xdr:colOff>
      <xdr:row>21</xdr:row>
      <xdr:rowOff>144780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36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129540</xdr:rowOff>
    </xdr:from>
    <xdr:ext cx="736600" cy="25908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729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22</xdr:row>
      <xdr:rowOff>115570</xdr:rowOff>
    </xdr:from>
    <xdr:to>
      <xdr:col>73</xdr:col>
      <xdr:colOff>44450</xdr:colOff>
      <xdr:row>23</xdr:row>
      <xdr:rowOff>45720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8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30480</xdr:rowOff>
    </xdr:from>
    <xdr:ext cx="762000" cy="25209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9738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21</xdr:row>
      <xdr:rowOff>140970</xdr:rowOff>
    </xdr:from>
    <xdr:to>
      <xdr:col>68</xdr:col>
      <xdr:colOff>203200</xdr:colOff>
      <xdr:row>22</xdr:row>
      <xdr:rowOff>71120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7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55880</xdr:rowOff>
    </xdr:from>
    <xdr:ext cx="762000" cy="259080"/>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827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21</xdr:row>
      <xdr:rowOff>52070</xdr:rowOff>
    </xdr:from>
    <xdr:to>
      <xdr:col>64</xdr:col>
      <xdr:colOff>152400</xdr:colOff>
      <xdr:row>21</xdr:row>
      <xdr:rowOff>153670</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6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138430</xdr:rowOff>
    </xdr:from>
    <xdr:ext cx="762000" cy="259080"/>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73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13,616
13,433
303.09
14,313,042
13,965,990
147,136
6,887,248
14,443,850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17.7
109.7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9485" cy="25209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452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4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平成28年度以後指標は悪化傾向にあることから、職員の定員管理や業務の効率化等による時間外勤務手当の縮小を図っていく。令和元年度（平成31年度）は、時間外の削減等により減少したが、令和2年度は会計年度任用職員制度の開始等に伴い、3.1ポイント増加した。</a:t>
          </a: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146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01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01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209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01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01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125730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37</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7760"/>
          <a:ext cx="8382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146050</xdr:rowOff>
    </xdr:from>
    <xdr:ext cx="762000" cy="25209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776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78740</xdr:rowOff>
    </xdr:from>
    <xdr:ext cx="72961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4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157480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96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134620</xdr:rowOff>
    </xdr:from>
    <xdr:ext cx="762000" cy="25209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81280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34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127000</xdr:rowOff>
    </xdr:from>
    <xdr:ext cx="75501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88900</xdr:rowOff>
    </xdr:from>
    <xdr:ext cx="755015" cy="25209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0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21590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96520</xdr:rowOff>
    </xdr:from>
    <xdr:ext cx="72961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2582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44450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21590</xdr:rowOff>
    </xdr:from>
    <xdr:ext cx="75501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52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116840</xdr:rowOff>
    </xdr:from>
    <xdr:ext cx="75501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90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本指標は、平成27年度以降一貫して良好な水準にあり、今後も大きな増加要因はないと考える。施設の統廃合等による更なる維持管理の削減に努める。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146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101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1015" cy="25209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101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101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1015" cy="25209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101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121920</xdr:rowOff>
    </xdr:from>
    <xdr:to>
      <xdr:col>82</xdr:col>
      <xdr:colOff>107950</xdr:colOff>
      <xdr:row>20</xdr:row>
      <xdr:rowOff>143510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770"/>
          <a:ext cx="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115570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143510</xdr:rowOff>
    </xdr:from>
    <xdr:to>
      <xdr:col>82</xdr:col>
      <xdr:colOff>196850</xdr:colOff>
      <xdr:row>20</xdr:row>
      <xdr:rowOff>143510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36830</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121920</xdr:rowOff>
    </xdr:from>
    <xdr:to>
      <xdr:col>82</xdr:col>
      <xdr:colOff>196850</xdr:colOff>
      <xdr:row>13</xdr:row>
      <xdr:rowOff>121920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121920</xdr:rowOff>
    </xdr:from>
    <xdr:to>
      <xdr:col>82</xdr:col>
      <xdr:colOff>107950</xdr:colOff>
      <xdr:row>14</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5077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53340</xdr:rowOff>
    </xdr:from>
    <xdr:ext cx="762000" cy="25209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509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81280</xdr:rowOff>
    </xdr:from>
    <xdr:to>
      <xdr:col>82</xdr:col>
      <xdr:colOff>158750</xdr:colOff>
      <xdr:row>16</xdr:row>
      <xdr:rowOff>11430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107315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815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73025</xdr:rowOff>
    </xdr:from>
    <xdr:to>
      <xdr:col>78</xdr:col>
      <xdr:colOff>120650</xdr:colOff>
      <xdr:row>17</xdr:row>
      <xdr:rowOff>3175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159385</xdr:rowOff>
    </xdr:from>
    <xdr:ext cx="736600" cy="2584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100965</xdr:rowOff>
    </xdr:from>
    <xdr:to>
      <xdr:col>73</xdr:col>
      <xdr:colOff>180975</xdr:colOff>
      <xdr:row>14</xdr:row>
      <xdr:rowOff>107315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012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13970</xdr:rowOff>
    </xdr:from>
    <xdr:to>
      <xdr:col>74</xdr:col>
      <xdr:colOff>31750</xdr:colOff>
      <xdr:row>16</xdr:row>
      <xdr:rowOff>115570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100330</xdr:rowOff>
    </xdr:from>
    <xdr:ext cx="762000" cy="25209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5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100965</xdr:rowOff>
    </xdr:from>
    <xdr:to>
      <xdr:col>69</xdr:col>
      <xdr:colOff>92075</xdr:colOff>
      <xdr:row>14</xdr:row>
      <xdr:rowOff>107315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012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153035</xdr:rowOff>
    </xdr:from>
    <xdr:to>
      <xdr:col>69</xdr:col>
      <xdr:colOff>142875</xdr:colOff>
      <xdr:row>16</xdr:row>
      <xdr:rowOff>83185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67945</xdr:rowOff>
    </xdr:from>
    <xdr:ext cx="755015" cy="2584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14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139700</xdr:rowOff>
    </xdr:from>
    <xdr:to>
      <xdr:col>65</xdr:col>
      <xdr:colOff>53975</xdr:colOff>
      <xdr:row>16</xdr:row>
      <xdr:rowOff>69850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54610</xdr:rowOff>
    </xdr:from>
    <xdr:ext cx="762000" cy="25209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78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13</xdr:row>
      <xdr:rowOff>71120</xdr:rowOff>
    </xdr:from>
    <xdr:to>
      <xdr:col>82</xdr:col>
      <xdr:colOff>158750</xdr:colOff>
      <xdr:row>14</xdr:row>
      <xdr:rowOff>1270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151130</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0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142240</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9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56515</xdr:rowOff>
    </xdr:from>
    <xdr:to>
      <xdr:col>74</xdr:col>
      <xdr:colOff>31750</xdr:colOff>
      <xdr:row>14</xdr:row>
      <xdr:rowOff>158115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168275</xdr:rowOff>
    </xdr:from>
    <xdr:ext cx="762000" cy="25209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256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50165</xdr:rowOff>
    </xdr:from>
    <xdr:to>
      <xdr:col>69</xdr:col>
      <xdr:colOff>142875</xdr:colOff>
      <xdr:row>14</xdr:row>
      <xdr:rowOff>151765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161925</xdr:rowOff>
    </xdr:from>
    <xdr:ext cx="75501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1932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56515</xdr:rowOff>
    </xdr:from>
    <xdr:to>
      <xdr:col>65</xdr:col>
      <xdr:colOff>53975</xdr:colOff>
      <xdr:row>14</xdr:row>
      <xdr:rowOff>158115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168275</xdr:rowOff>
    </xdr:from>
    <xdr:ext cx="762000" cy="25209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256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本町は、18歳までの医療費助成や高齢者支援等手厚い福祉施策を実施しているが、人口減少による影響等により、母数が少ないため類似団体と比べ、低い比率となっている。</a:t>
          </a:r>
        </a:p>
        <a:p>
          <a:r>
            <a:rPr lang="ja-JP" altLang="en-US">
              <a:latin typeface="ＭＳ ゴシック"/>
              <a:ea typeface="ＭＳ ゴシック"/>
            </a:rPr>
            <a:t>　引き続き、財政状況を勘案しながら、現状の福祉施策を実施していく。</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146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101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1015" cy="25209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101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101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7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1015" cy="25209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1015" cy="25908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110490</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5890"/>
          <a:ext cx="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209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25400</xdr:rowOff>
    </xdr:from>
    <xdr:ext cx="762000" cy="259080"/>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110490</xdr:rowOff>
    </xdr:from>
    <xdr:to>
      <xdr:col>24</xdr:col>
      <xdr:colOff>114300</xdr:colOff>
      <xdr:row>52</xdr:row>
      <xdr:rowOff>110490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94615</xdr:rowOff>
    </xdr:from>
    <xdr:to>
      <xdr:col>24</xdr:col>
      <xdr:colOff>25400</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52915"/>
          <a:ext cx="838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56515</xdr:rowOff>
    </xdr:from>
    <xdr:ext cx="762000" cy="2584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2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84455</xdr:rowOff>
    </xdr:from>
    <xdr:to>
      <xdr:col>24</xdr:col>
      <xdr:colOff>76200</xdr:colOff>
      <xdr:row>56</xdr:row>
      <xdr:rowOff>14605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20955</xdr:rowOff>
    </xdr:from>
    <xdr:to>
      <xdr:col>19</xdr:col>
      <xdr:colOff>187325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507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2961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20955</xdr:rowOff>
    </xdr:from>
    <xdr:to>
      <xdr:col>15</xdr:col>
      <xdr:colOff>98425</xdr:colOff>
      <xdr:row>55</xdr:row>
      <xdr:rowOff>37465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507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149860</xdr:rowOff>
    </xdr:from>
    <xdr:to>
      <xdr:col>15</xdr:col>
      <xdr:colOff>149225</xdr:colOff>
      <xdr:row>56</xdr:row>
      <xdr:rowOff>80010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64770</xdr:rowOff>
    </xdr:from>
    <xdr:ext cx="762000" cy="25209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9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143510</xdr:rowOff>
    </xdr:from>
    <xdr:to>
      <xdr:col>11</xdr:col>
      <xdr:colOff>9525</xdr:colOff>
      <xdr:row>55</xdr:row>
      <xdr:rowOff>37465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018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116840</xdr:rowOff>
    </xdr:from>
    <xdr:to>
      <xdr:col>11</xdr:col>
      <xdr:colOff>60325</xdr:colOff>
      <xdr:row>56</xdr:row>
      <xdr:rowOff>46990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31750</xdr:rowOff>
    </xdr:from>
    <xdr:ext cx="755015" cy="25209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295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84455</xdr:rowOff>
    </xdr:from>
    <xdr:to>
      <xdr:col>6</xdr:col>
      <xdr:colOff>171450</xdr:colOff>
      <xdr:row>56</xdr:row>
      <xdr:rowOff>14605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170815</xdr:rowOff>
    </xdr:from>
    <xdr:ext cx="755015" cy="2584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56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43815</xdr:rowOff>
    </xdr:from>
    <xdr:to>
      <xdr:col>24</xdr:col>
      <xdr:colOff>76200</xdr:colOff>
      <xdr:row>54</xdr:row>
      <xdr:rowOff>145415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60325</xdr:rowOff>
    </xdr:from>
    <xdr:ext cx="762000" cy="259080"/>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4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130810</xdr:rowOff>
    </xdr:from>
    <xdr:ext cx="72961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176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141605</xdr:rowOff>
    </xdr:from>
    <xdr:to>
      <xdr:col>15</xdr:col>
      <xdr:colOff>149225</xdr:colOff>
      <xdr:row>55</xdr:row>
      <xdr:rowOff>71755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81915</xdr:rowOff>
    </xdr:from>
    <xdr:ext cx="76200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68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158115</xdr:rowOff>
    </xdr:from>
    <xdr:to>
      <xdr:col>11</xdr:col>
      <xdr:colOff>60325</xdr:colOff>
      <xdr:row>55</xdr:row>
      <xdr:rowOff>88265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98425</xdr:rowOff>
    </xdr:from>
    <xdr:ext cx="755015" cy="25209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8527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92710</xdr:rowOff>
    </xdr:from>
    <xdr:to>
      <xdr:col>6</xdr:col>
      <xdr:colOff>171450</xdr:colOff>
      <xdr:row>55</xdr:row>
      <xdr:rowOff>22860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33020</xdr:rowOff>
    </xdr:from>
    <xdr:ext cx="755015" cy="25908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198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en-US" sz="1100">
              <a:latin typeface="ＭＳ ゴシック"/>
              <a:ea typeface="ＭＳ ゴシック"/>
            </a:rPr>
            <a:t>平成</a:t>
          </a:r>
          <a:r>
            <a:rPr kumimoji="1" lang="en-US" altLang="ja-JP" sz="1100">
              <a:latin typeface="ＭＳ ゴシック"/>
              <a:ea typeface="ＭＳ ゴシック"/>
            </a:rPr>
            <a:t>29</a:t>
          </a:r>
          <a:r>
            <a:rPr kumimoji="1" lang="ja-JP" altLang="en-US" sz="1100">
              <a:latin typeface="ＭＳ ゴシック"/>
              <a:ea typeface="ＭＳ ゴシック"/>
            </a:rPr>
            <a:t>年度から水道事業が法適用となり繰出金が減少したことにより、本指標は大きく減少した。</a:t>
          </a:r>
        </a:p>
        <a:p>
          <a:r>
            <a:rPr lang="ja-JP" altLang="en-US"/>
            <a:t>　</a:t>
          </a:r>
          <a:r>
            <a:rPr lang="ja-JP" altLang="en-US" sz="1100" b="0" i="0" baseline="0">
              <a:solidFill>
                <a:schemeClr val="dk1"/>
              </a:solidFill>
              <a:effectLst/>
              <a:latin typeface="ＭＳ ゴシック"/>
              <a:ea typeface="ＭＳ ゴシック"/>
              <a:cs typeface="+mn-cs"/>
            </a:rPr>
            <a:t>本町の特別会計</a:t>
          </a:r>
          <a:r>
            <a:rPr lang="ja-JP" altLang="ja-JP" sz="1100" b="0" i="0" baseline="0">
              <a:solidFill>
                <a:schemeClr val="dk1"/>
              </a:solidFill>
              <a:effectLst/>
              <a:latin typeface="ＭＳ ゴシック"/>
              <a:ea typeface="ＭＳ ゴシック"/>
              <a:cs typeface="+mn-cs"/>
            </a:rPr>
            <a:t>に対する繰出金は、十分な料金収入が</a:t>
          </a:r>
          <a:r>
            <a:rPr lang="ja-JP" altLang="en-US" sz="1100" b="0" i="0" baseline="0">
              <a:solidFill>
                <a:schemeClr val="dk1"/>
              </a:solidFill>
              <a:effectLst/>
              <a:latin typeface="ＭＳ ゴシック"/>
              <a:ea typeface="ＭＳ ゴシック"/>
              <a:cs typeface="+mn-cs"/>
            </a:rPr>
            <a:t>確保でき</a:t>
          </a:r>
          <a:r>
            <a:rPr lang="ja-JP" altLang="ja-JP" sz="1100" b="0" i="0" baseline="0">
              <a:solidFill>
                <a:schemeClr val="dk1"/>
              </a:solidFill>
              <a:effectLst/>
              <a:latin typeface="ＭＳ ゴシック"/>
              <a:ea typeface="ＭＳ ゴシック"/>
              <a:cs typeface="+mn-cs"/>
            </a:rPr>
            <a:t>ないことが根本的な要因であるため、費用経費の削減、広域化等、抜本的な改革が必要である。</a:t>
          </a:r>
          <a:endParaRPr kumimoji="1" lang="ja-JP" altLang="en-US" sz="1300">
            <a:latin typeface="ＭＳ Ｐゴシック"/>
            <a:ea typeface="ＭＳ Ｐゴシック"/>
          </a:endParaRPr>
        </a:p>
        <a:p>
          <a:r>
            <a:rPr lang="ja-JP" altLang="ja-JP" sz="1100" b="0" i="0" baseline="0">
              <a:solidFill>
                <a:schemeClr val="dk1"/>
              </a:solidFill>
              <a:effectLst/>
              <a:latin typeface="ＭＳ ゴシック"/>
              <a:ea typeface="ＭＳ ゴシック"/>
              <a:cs typeface="+mn-cs"/>
            </a:rPr>
            <a:t>　令和2年度においては、水道会計への</a:t>
          </a:r>
          <a:r>
            <a:rPr lang="ja-JP" altLang="en-US" sz="1100" b="0" i="0" baseline="0">
              <a:solidFill>
                <a:schemeClr val="dk1"/>
              </a:solidFill>
              <a:effectLst/>
              <a:latin typeface="ＭＳ ゴシック"/>
              <a:ea typeface="ＭＳ ゴシック"/>
              <a:cs typeface="+mn-cs"/>
            </a:rPr>
            <a:t>出資金</a:t>
          </a:r>
          <a:r>
            <a:rPr lang="ja-JP" altLang="ja-JP" sz="1100" b="0" i="0" baseline="0">
              <a:solidFill>
                <a:schemeClr val="dk1"/>
              </a:solidFill>
              <a:effectLst/>
              <a:latin typeface="ＭＳ ゴシック"/>
              <a:ea typeface="ＭＳ ゴシック"/>
              <a:cs typeface="+mn-cs"/>
            </a:rPr>
            <a:t>の増等により、1.9ポイント比率は増となっている。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1465" cy="22542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101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1015" cy="25209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1015"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101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7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1015" cy="25209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1015"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34290</xdr:rowOff>
    </xdr:from>
    <xdr:to>
      <xdr:col>82</xdr:col>
      <xdr:colOff>107950</xdr:colOff>
      <xdr:row>61</xdr:row>
      <xdr:rowOff>4445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69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2000" cy="2584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120650</xdr:rowOff>
    </xdr:from>
    <xdr:ext cx="762000" cy="25209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1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34290</xdr:rowOff>
    </xdr:from>
    <xdr:to>
      <xdr:col>82</xdr:col>
      <xdr:colOff>196850</xdr:colOff>
      <xdr:row>52</xdr:row>
      <xdr:rowOff>34290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45085</xdr:rowOff>
    </xdr:from>
    <xdr:to>
      <xdr:col>82</xdr:col>
      <xdr:colOff>107950</xdr:colOff>
      <xdr:row>57</xdr:row>
      <xdr:rowOff>80645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46285"/>
          <a:ext cx="8382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149860</xdr:rowOff>
    </xdr:from>
    <xdr:ext cx="762000" cy="259080"/>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08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45085</xdr:rowOff>
    </xdr:from>
    <xdr:to>
      <xdr:col>78</xdr:col>
      <xdr:colOff>69850</xdr:colOff>
      <xdr:row>56</xdr:row>
      <xdr:rowOff>110490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462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6350</xdr:rowOff>
    </xdr:from>
    <xdr:to>
      <xdr:col>78</xdr:col>
      <xdr:colOff>120650</xdr:colOff>
      <xdr:row>56</xdr:row>
      <xdr:rowOff>107315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92075</xdr:rowOff>
    </xdr:from>
    <xdr:ext cx="73660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23495</xdr:rowOff>
    </xdr:from>
    <xdr:to>
      <xdr:col>73</xdr:col>
      <xdr:colOff>180975</xdr:colOff>
      <xdr:row>56</xdr:row>
      <xdr:rowOff>110490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246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70485</xdr:rowOff>
    </xdr:from>
    <xdr:to>
      <xdr:col>74</xdr:col>
      <xdr:colOff>31750</xdr:colOff>
      <xdr:row>57</xdr:row>
      <xdr:rowOff>635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156845</xdr:rowOff>
    </xdr:from>
    <xdr:ext cx="762000" cy="25209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0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23495</xdr:rowOff>
    </xdr:from>
    <xdr:to>
      <xdr:col>69</xdr:col>
      <xdr:colOff>92075</xdr:colOff>
      <xdr:row>59</xdr:row>
      <xdr:rowOff>42545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624695"/>
          <a:ext cx="8890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70485</xdr:rowOff>
    </xdr:from>
    <xdr:to>
      <xdr:col>69</xdr:col>
      <xdr:colOff>142875</xdr:colOff>
      <xdr:row>57</xdr:row>
      <xdr:rowOff>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156845</xdr:rowOff>
    </xdr:from>
    <xdr:ext cx="755015" cy="25209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04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27305</xdr:rowOff>
    </xdr:from>
    <xdr:to>
      <xdr:col>65</xdr:col>
      <xdr:colOff>53975</xdr:colOff>
      <xdr:row>56</xdr:row>
      <xdr:rowOff>128905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139065</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9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57</xdr:row>
      <xdr:rowOff>29845</xdr:rowOff>
    </xdr:from>
    <xdr:to>
      <xdr:col>82</xdr:col>
      <xdr:colOff>158750</xdr:colOff>
      <xdr:row>57</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1905</xdr:rowOff>
    </xdr:from>
    <xdr:ext cx="762000" cy="259080"/>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166370</xdr:rowOff>
    </xdr:from>
    <xdr:to>
      <xdr:col>78</xdr:col>
      <xdr:colOff>120650</xdr:colOff>
      <xdr:row>56</xdr:row>
      <xdr:rowOff>95885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106045</xdr:rowOff>
    </xdr:from>
    <xdr:ext cx="7366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64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59690</xdr:rowOff>
    </xdr:from>
    <xdr:to>
      <xdr:col>74</xdr:col>
      <xdr:colOff>31750</xdr:colOff>
      <xdr:row>56</xdr:row>
      <xdr:rowOff>161290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144145</xdr:rowOff>
    </xdr:from>
    <xdr:to>
      <xdr:col>69</xdr:col>
      <xdr:colOff>142875</xdr:colOff>
      <xdr:row>56</xdr:row>
      <xdr:rowOff>74930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84455</xdr:rowOff>
    </xdr:from>
    <xdr:ext cx="755015"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427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163195</xdr:rowOff>
    </xdr:from>
    <xdr:to>
      <xdr:col>65</xdr:col>
      <xdr:colOff>53975</xdr:colOff>
      <xdr:row>59</xdr:row>
      <xdr:rowOff>93345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78105</xdr:rowOff>
    </xdr:from>
    <xdr:ext cx="762000" cy="25209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936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en-US" sz="1100">
              <a:latin typeface="ＭＳ ゴシック"/>
              <a:ea typeface="ＭＳ ゴシック"/>
            </a:rPr>
            <a:t>平成29年度から水道事業が地方公営企業法の適用となり、補助費として支出しているため、大きく増加した。</a:t>
          </a:r>
        </a:p>
        <a:p>
          <a:r>
            <a:rPr lang="ja-JP" altLang="en-US">
              <a:latin typeface="ＭＳ Ｐゴシック"/>
              <a:ea typeface="ＭＳ Ｐゴシック"/>
            </a:rPr>
            <a:t>　一部事務組合への負担金等任意に削減できない経費が大半を占めるため、今後も現状値並で推移していくと想定される。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1465"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1015" cy="25209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1015" cy="25209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1015" cy="25209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1015" cy="25209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1905</xdr:rowOff>
    </xdr:from>
    <xdr:ext cx="762000" cy="259080"/>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70485</xdr:rowOff>
    </xdr:from>
    <xdr:ext cx="762000" cy="259080"/>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75565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3062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115570</xdr:rowOff>
    </xdr:from>
    <xdr:ext cx="762000" cy="259080"/>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4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75565</xdr:rowOff>
    </xdr:from>
    <xdr:to>
      <xdr:col>78</xdr:col>
      <xdr:colOff>69850</xdr:colOff>
      <xdr:row>36</xdr:row>
      <xdr:rowOff>98425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477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147955</xdr:rowOff>
    </xdr:from>
    <xdr:ext cx="736600" cy="2584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05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149860</xdr:rowOff>
    </xdr:from>
    <xdr:to>
      <xdr:col>73</xdr:col>
      <xdr:colOff>180975</xdr:colOff>
      <xdr:row>36</xdr:row>
      <xdr:rowOff>98425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5061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147955</xdr:rowOff>
    </xdr:from>
    <xdr:ext cx="762000" cy="2584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05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81280</xdr:rowOff>
    </xdr:from>
    <xdr:to>
      <xdr:col>69</xdr:col>
      <xdr:colOff>92075</xdr:colOff>
      <xdr:row>35</xdr:row>
      <xdr:rowOff>149860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10580"/>
          <a:ext cx="889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130810</xdr:rowOff>
    </xdr:from>
    <xdr:ext cx="75501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88265</xdr:rowOff>
    </xdr:from>
    <xdr:ext cx="762000" cy="25209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90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151130</xdr:rowOff>
    </xdr:from>
    <xdr:ext cx="762000" cy="259080"/>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5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24765</xdr:rowOff>
    </xdr:from>
    <xdr:to>
      <xdr:col>78</xdr:col>
      <xdr:colOff>120650</xdr:colOff>
      <xdr:row>36</xdr:row>
      <xdr:rowOff>126365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111125</xdr:rowOff>
    </xdr:from>
    <xdr:ext cx="736600" cy="25209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28332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47625</xdr:rowOff>
    </xdr:from>
    <xdr:to>
      <xdr:col>74</xdr:col>
      <xdr:colOff>31750</xdr:colOff>
      <xdr:row>36</xdr:row>
      <xdr:rowOff>149225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133985</xdr:rowOff>
    </xdr:from>
    <xdr:ext cx="762000" cy="25209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3061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99060</xdr:rowOff>
    </xdr:from>
    <xdr:to>
      <xdr:col>69</xdr:col>
      <xdr:colOff>142875</xdr:colOff>
      <xdr:row>36</xdr:row>
      <xdr:rowOff>29210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13970</xdr:rowOff>
    </xdr:from>
    <xdr:ext cx="755015"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861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142240</xdr:rowOff>
    </xdr:from>
    <xdr:ext cx="762000" cy="25908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2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1100">
              <a:latin typeface="ＭＳ ゴシック"/>
              <a:ea typeface="ＭＳ ゴシック"/>
            </a:rPr>
            <a:t>過年度事業</a:t>
          </a:r>
          <a:r>
            <a:rPr lang="ja-JP" altLang="en-US" sz="1100" b="0" i="0" baseline="0">
              <a:solidFill>
                <a:schemeClr val="dk1"/>
              </a:solidFill>
              <a:effectLst/>
              <a:latin typeface="ＭＳ ゴシック"/>
              <a:ea typeface="ＭＳ ゴシック"/>
              <a:cs typeface="+mn-cs"/>
            </a:rPr>
            <a:t>の元金償還が多数開始となったことにより指標は、増加傾向にあるが、</a:t>
          </a:r>
          <a:r>
            <a:rPr lang="ja-JP" altLang="ja-JP" sz="1100">
              <a:solidFill>
                <a:schemeClr val="tx1"/>
              </a:solidFill>
              <a:effectLst/>
              <a:latin typeface="ＭＳ ゴシック"/>
              <a:ea typeface="ＭＳ ゴシック"/>
              <a:cs typeface="+mn-cs"/>
            </a:rPr>
            <a:t>令和元年度（平成31年度）には約5億円の繰上償還を実施し、</a:t>
          </a:r>
          <a:r>
            <a:rPr lang="ja-JP" altLang="en-US" sz="1100" b="0" i="0" baseline="0">
              <a:solidFill>
                <a:schemeClr val="dk1"/>
              </a:solidFill>
              <a:effectLst/>
              <a:latin typeface="ＭＳ ゴシック"/>
              <a:ea typeface="ＭＳ ゴシック"/>
              <a:cs typeface="+mn-cs"/>
            </a:rPr>
            <a:t>本年度は1.2ポイント減少となった。また、実質公債費比率を低減させるため、</a:t>
          </a:r>
          <a:r>
            <a:rPr kumimoji="1" lang="ja-JP" altLang="en-US" sz="1100">
              <a:latin typeface="ＭＳ Ｐゴシック"/>
              <a:ea typeface="ＭＳ Ｐゴシック"/>
            </a:rPr>
            <a:t>令和3年度において、約2億円の繰上償還を行う予定。</a:t>
          </a:r>
        </a:p>
      </xdr:txBody>
    </xdr:sp>
    <xdr:clientData/>
  </xdr:twoCellAnchor>
  <xdr:oneCellAnchor>
    <xdr:from>
      <xdr:col>3</xdr:col>
      <xdr:colOff>123825</xdr:colOff>
      <xdr:row>69</xdr:row>
      <xdr:rowOff>107950</xdr:rowOff>
    </xdr:from>
    <xdr:ext cx="291465" cy="22542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1015" cy="25908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1015"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1015" cy="25209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1015" cy="25908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1015" cy="25908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015" cy="25209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160020</xdr:rowOff>
    </xdr:from>
    <xdr:ext cx="762000" cy="259080"/>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16510</xdr:rowOff>
    </xdr:from>
    <xdr:to>
      <xdr:col>24</xdr:col>
      <xdr:colOff>114300</xdr:colOff>
      <xdr:row>81</xdr:row>
      <xdr:rowOff>16510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110490</xdr:rowOff>
    </xdr:from>
    <xdr:ext cx="762000" cy="25209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62230</xdr:rowOff>
    </xdr:from>
    <xdr:to>
      <xdr:col>24</xdr:col>
      <xdr:colOff>25400</xdr:colOff>
      <xdr:row>79</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60678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58420</xdr:rowOff>
    </xdr:from>
    <xdr:ext cx="762000" cy="259080"/>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41910</xdr:rowOff>
    </xdr:from>
    <xdr:to>
      <xdr:col>24</xdr:col>
      <xdr:colOff>76200</xdr:colOff>
      <xdr:row>77</xdr:row>
      <xdr:rowOff>143510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153670</xdr:rowOff>
    </xdr:from>
    <xdr:to>
      <xdr:col>19</xdr:col>
      <xdr:colOff>187325</xdr:colOff>
      <xdr:row>79</xdr:row>
      <xdr:rowOff>161290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698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80010</xdr:rowOff>
    </xdr:from>
    <xdr:to>
      <xdr:col>20</xdr:col>
      <xdr:colOff>38100</xdr:colOff>
      <xdr:row>78</xdr:row>
      <xdr:rowOff>10160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20320</xdr:rowOff>
    </xdr:from>
    <xdr:ext cx="729615" cy="25209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5052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138430</xdr:rowOff>
    </xdr:from>
    <xdr:to>
      <xdr:col>15</xdr:col>
      <xdr:colOff>98425</xdr:colOff>
      <xdr:row>79</xdr:row>
      <xdr:rowOff>161290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6829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157480</xdr:rowOff>
    </xdr:from>
    <xdr:to>
      <xdr:col>11</xdr:col>
      <xdr:colOff>9525</xdr:colOff>
      <xdr:row>79</xdr:row>
      <xdr:rowOff>138430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53058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27940</xdr:rowOff>
    </xdr:from>
    <xdr:ext cx="75501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581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66040</xdr:rowOff>
    </xdr:from>
    <xdr:ext cx="755015" cy="25209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624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11430</xdr:rowOff>
    </xdr:from>
    <xdr:to>
      <xdr:col>24</xdr:col>
      <xdr:colOff>76200</xdr:colOff>
      <xdr:row>79</xdr:row>
      <xdr:rowOff>113030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154940</xdr:rowOff>
    </xdr:from>
    <xdr:ext cx="762000" cy="25209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280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102870</xdr:rowOff>
    </xdr:from>
    <xdr:to>
      <xdr:col>20</xdr:col>
      <xdr:colOff>38100</xdr:colOff>
      <xdr:row>80</xdr:row>
      <xdr:rowOff>33020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17780</xdr:rowOff>
    </xdr:from>
    <xdr:ext cx="729615" cy="25209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73378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110490</xdr:rowOff>
    </xdr:from>
    <xdr:to>
      <xdr:col>15</xdr:col>
      <xdr:colOff>149225</xdr:colOff>
      <xdr:row>80</xdr:row>
      <xdr:rowOff>40640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6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25400</xdr:rowOff>
    </xdr:from>
    <xdr:ext cx="762000"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4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2540</xdr:rowOff>
    </xdr:from>
    <xdr:ext cx="755015"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185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21590</xdr:rowOff>
    </xdr:from>
    <xdr:ext cx="755015" cy="259080"/>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5661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物件費については、類似団体と比較し低い指標となっているが、補助費等において高い指標となっている。他の性質については、類似団体の平均以上の水準となっているため、本指標において、類似団体と比較しコストの低い指標となっている。今後の展開として、必要な経費は確保しつつ、補助費等が類似団体と比べ高い現状にあるため、公営企業課と連携等し低減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1465" cy="22542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147320</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17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99060</xdr:rowOff>
    </xdr:from>
    <xdr:ext cx="762000" cy="25209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62230</xdr:rowOff>
    </xdr:from>
    <xdr:ext cx="762000" cy="259080"/>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61.7</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147320</xdr:rowOff>
    </xdr:from>
    <xdr:to>
      <xdr:col>82</xdr:col>
      <xdr:colOff>196850</xdr:colOff>
      <xdr:row>73</xdr:row>
      <xdr:rowOff>147320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129540</xdr:rowOff>
    </xdr:from>
    <xdr:to>
      <xdr:col>82</xdr:col>
      <xdr:colOff>107950</xdr:colOff>
      <xdr:row>76</xdr:row>
      <xdr:rowOff>40640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8829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48260</xdr:rowOff>
    </xdr:from>
    <xdr:ext cx="762000" cy="259080"/>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129540</xdr:rowOff>
    </xdr:from>
    <xdr:to>
      <xdr:col>78</xdr:col>
      <xdr:colOff>69850</xdr:colOff>
      <xdr:row>76</xdr:row>
      <xdr:rowOff>95250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8829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90170</xdr:rowOff>
    </xdr:from>
    <xdr:to>
      <xdr:col>78</xdr:col>
      <xdr:colOff>120650</xdr:colOff>
      <xdr:row>77</xdr:row>
      <xdr:rowOff>20320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5080</xdr:rowOff>
    </xdr:from>
    <xdr:ext cx="7366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06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120650</xdr:rowOff>
    </xdr:from>
    <xdr:to>
      <xdr:col>73</xdr:col>
      <xdr:colOff>180975</xdr:colOff>
      <xdr:row>76</xdr:row>
      <xdr:rowOff>95250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97940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99060</xdr:rowOff>
    </xdr:from>
    <xdr:to>
      <xdr:col>74</xdr:col>
      <xdr:colOff>31750</xdr:colOff>
      <xdr:row>77</xdr:row>
      <xdr:rowOff>29210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92710</xdr:rowOff>
    </xdr:from>
    <xdr:to>
      <xdr:col>69</xdr:col>
      <xdr:colOff>92075</xdr:colOff>
      <xdr:row>75</xdr:row>
      <xdr:rowOff>120650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514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48895</xdr:rowOff>
    </xdr:from>
    <xdr:to>
      <xdr:col>69</xdr:col>
      <xdr:colOff>142875</xdr:colOff>
      <xdr:row>76</xdr:row>
      <xdr:rowOff>150495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135255</xdr:rowOff>
    </xdr:from>
    <xdr:ext cx="755015" cy="25209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545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147320</xdr:rowOff>
    </xdr:from>
    <xdr:to>
      <xdr:col>65</xdr:col>
      <xdr:colOff>53975</xdr:colOff>
      <xdr:row>76</xdr:row>
      <xdr:rowOff>77470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62230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92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160655</xdr:rowOff>
    </xdr:from>
    <xdr:to>
      <xdr:col>82</xdr:col>
      <xdr:colOff>158750</xdr:colOff>
      <xdr:row>76</xdr:row>
      <xdr:rowOff>90805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6350</xdr:rowOff>
    </xdr:from>
    <xdr:ext cx="762000" cy="25209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651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78740</xdr:rowOff>
    </xdr:from>
    <xdr:to>
      <xdr:col>78</xdr:col>
      <xdr:colOff>120650</xdr:colOff>
      <xdr:row>76</xdr:row>
      <xdr:rowOff>8890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19050</xdr:rowOff>
    </xdr:from>
    <xdr:ext cx="736600" cy="25209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0635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44450</xdr:rowOff>
    </xdr:from>
    <xdr:to>
      <xdr:col>74</xdr:col>
      <xdr:colOff>31750</xdr:colOff>
      <xdr:row>76</xdr:row>
      <xdr:rowOff>146050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156210</xdr:rowOff>
    </xdr:from>
    <xdr:ext cx="762000" cy="25209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435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69215</xdr:rowOff>
    </xdr:from>
    <xdr:to>
      <xdr:col>69</xdr:col>
      <xdr:colOff>142875</xdr:colOff>
      <xdr:row>75</xdr:row>
      <xdr:rowOff>170815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9525</xdr:rowOff>
    </xdr:from>
    <xdr:ext cx="755015" cy="25209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69682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153670</xdr:rowOff>
    </xdr:from>
    <xdr:ext cx="762000" cy="259080"/>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66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京都府京丹波町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09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209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209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209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149860</xdr:rowOff>
    </xdr:from>
    <xdr:to>
      <xdr:col>29</xdr:col>
      <xdr:colOff>127000</xdr:colOff>
      <xdr:row>20</xdr:row>
      <xdr:rowOff>635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083435"/>
          <a:ext cx="0" cy="13938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144145</xdr:rowOff>
    </xdr:from>
    <xdr:ext cx="755015" cy="25209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3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60,356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635</xdr:rowOff>
    </xdr:from>
    <xdr:to>
      <xdr:col>30</xdr:col>
      <xdr:colOff>25400</xdr:colOff>
      <xdr:row>20</xdr:row>
      <xdr:rowOff>635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4772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64770</xdr:rowOff>
    </xdr:from>
    <xdr:ext cx="755015" cy="25209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89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243,279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149860</xdr:rowOff>
    </xdr:from>
    <xdr:to>
      <xdr:col>30</xdr:col>
      <xdr:colOff>25400</xdr:colOff>
      <xdr:row>11</xdr:row>
      <xdr:rowOff>149860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0834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86995</xdr:rowOff>
    </xdr:from>
    <xdr:to>
      <xdr:col>29</xdr:col>
      <xdr:colOff>127000</xdr:colOff>
      <xdr:row>15</xdr:row>
      <xdr:rowOff>135255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706370"/>
          <a:ext cx="6477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29210</xdr:rowOff>
    </xdr:from>
    <xdr:ext cx="755015" cy="25209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1485"/>
          <a:ext cx="75501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113,777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57150</xdr:rowOff>
    </xdr:from>
    <xdr:to>
      <xdr:col>29</xdr:col>
      <xdr:colOff>177800</xdr:colOff>
      <xdr:row>17</xdr:row>
      <xdr:rowOff>158750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3019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134620</xdr:rowOff>
    </xdr:from>
    <xdr:to>
      <xdr:col>26</xdr:col>
      <xdr:colOff>50800</xdr:colOff>
      <xdr:row>15</xdr:row>
      <xdr:rowOff>135255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4305300" y="2753995"/>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62230</xdr:rowOff>
    </xdr:from>
    <xdr:to>
      <xdr:col>26</xdr:col>
      <xdr:colOff>101600</xdr:colOff>
      <xdr:row>17</xdr:row>
      <xdr:rowOff>163830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302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148590</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0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134620</xdr:rowOff>
    </xdr:from>
    <xdr:to>
      <xdr:col>22</xdr:col>
      <xdr:colOff>114300</xdr:colOff>
      <xdr:row>16</xdr:row>
      <xdr:rowOff>12065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2753995"/>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85090</xdr:rowOff>
    </xdr:from>
    <xdr:to>
      <xdr:col>22</xdr:col>
      <xdr:colOff>165100</xdr:colOff>
      <xdr:row>18</xdr:row>
      <xdr:rowOff>15240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3047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171450</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3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110,093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12065</xdr:rowOff>
    </xdr:from>
    <xdr:to>
      <xdr:col>18</xdr:col>
      <xdr:colOff>177800</xdr:colOff>
      <xdr:row>16</xdr:row>
      <xdr:rowOff>81915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802890"/>
          <a:ext cx="69850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100330</xdr:rowOff>
    </xdr:from>
    <xdr:to>
      <xdr:col>19</xdr:col>
      <xdr:colOff>38100</xdr:colOff>
      <xdr:row>18</xdr:row>
      <xdr:rowOff>30480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062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15240</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8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114935</xdr:rowOff>
    </xdr:from>
    <xdr:to>
      <xdr:col>15</xdr:col>
      <xdr:colOff>101600</xdr:colOff>
      <xdr:row>18</xdr:row>
      <xdr:rowOff>45085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07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29845</xdr:rowOff>
    </xdr:from>
    <xdr:ext cx="762000" cy="25209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35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106,172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15</xdr:row>
      <xdr:rowOff>36195</xdr:rowOff>
    </xdr:from>
    <xdr:to>
      <xdr:col>29</xdr:col>
      <xdr:colOff>177800</xdr:colOff>
      <xdr:row>15</xdr:row>
      <xdr:rowOff>137795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65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52705</xdr:rowOff>
    </xdr:from>
    <xdr:ext cx="755015" cy="25209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0063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161,476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84455</xdr:rowOff>
    </xdr:from>
    <xdr:to>
      <xdr:col>26</xdr:col>
      <xdr:colOff>101600</xdr:colOff>
      <xdr:row>16</xdr:row>
      <xdr:rowOff>14605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703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24765</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72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155,133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83820</xdr:rowOff>
    </xdr:from>
    <xdr:to>
      <xdr:col>22</xdr:col>
      <xdr:colOff>165100</xdr:colOff>
      <xdr:row>16</xdr:row>
      <xdr:rowOff>13970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703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24130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72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155,245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132715</xdr:rowOff>
    </xdr:from>
    <xdr:to>
      <xdr:col>19</xdr:col>
      <xdr:colOff>38100</xdr:colOff>
      <xdr:row>16</xdr:row>
      <xdr:rowOff>63500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7520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73025</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2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148,852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31115</xdr:rowOff>
    </xdr:from>
    <xdr:to>
      <xdr:col>15</xdr:col>
      <xdr:colOff>101600</xdr:colOff>
      <xdr:row>16</xdr:row>
      <xdr:rowOff>132715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82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143510</xdr:rowOff>
    </xdr:from>
    <xdr:ext cx="762000" cy="25209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914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139,666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56515</xdr:rowOff>
    </xdr:from>
    <xdr:to>
      <xdr:col>29</xdr:col>
      <xdr:colOff>127000</xdr:colOff>
      <xdr:row>37</xdr:row>
      <xdr:rowOff>256540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323965"/>
          <a:ext cx="0" cy="1057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228600</xdr:rowOff>
    </xdr:from>
    <xdr:ext cx="755015"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533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256540</xdr:rowOff>
    </xdr:from>
    <xdr:to>
      <xdr:col>30</xdr:col>
      <xdr:colOff>25400</xdr:colOff>
      <xdr:row>37</xdr:row>
      <xdr:rowOff>256540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3812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142240</xdr:rowOff>
    </xdr:from>
    <xdr:ext cx="755015"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66790"/>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64,688</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56515</xdr:rowOff>
    </xdr:from>
    <xdr:to>
      <xdr:col>30</xdr:col>
      <xdr:colOff>25400</xdr:colOff>
      <xdr:row>34</xdr:row>
      <xdr:rowOff>56515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3239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313055</xdr:rowOff>
    </xdr:from>
    <xdr:to>
      <xdr:col>29</xdr:col>
      <xdr:colOff>127000</xdr:colOff>
      <xdr:row>34</xdr:row>
      <xdr:rowOff>56515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003800" y="6237605"/>
          <a:ext cx="647700" cy="863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43180</xdr:rowOff>
    </xdr:from>
    <xdr:ext cx="755015" cy="25463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96430"/>
          <a:ext cx="75501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25,274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71120</xdr:rowOff>
    </xdr:from>
    <xdr:to>
      <xdr:col>29</xdr:col>
      <xdr:colOff>177800</xdr:colOff>
      <xdr:row>37</xdr:row>
      <xdr:rowOff>1270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7024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313055</xdr:rowOff>
    </xdr:from>
    <xdr:to>
      <xdr:col>26</xdr:col>
      <xdr:colOff>50800</xdr:colOff>
      <xdr:row>33</xdr:row>
      <xdr:rowOff>330835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623760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33020</xdr:rowOff>
    </xdr:from>
    <xdr:to>
      <xdr:col>26</xdr:col>
      <xdr:colOff>101600</xdr:colOff>
      <xdr:row>36</xdr:row>
      <xdr:rowOff>134620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86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119380</xdr:rowOff>
    </xdr:from>
    <xdr:ext cx="736600" cy="25908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2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27,273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330835</xdr:rowOff>
    </xdr:from>
    <xdr:to>
      <xdr:col>22</xdr:col>
      <xdr:colOff>114300</xdr:colOff>
      <xdr:row>34</xdr:row>
      <xdr:rowOff>160020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6255385"/>
          <a:ext cx="698500" cy="172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52070</xdr:rowOff>
    </xdr:from>
    <xdr:to>
      <xdr:col>22</xdr:col>
      <xdr:colOff>165100</xdr:colOff>
      <xdr:row>36</xdr:row>
      <xdr:rowOff>153035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00532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137795</xdr:rowOff>
    </xdr:from>
    <xdr:ext cx="762000" cy="25971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10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26,298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160020</xdr:rowOff>
    </xdr:from>
    <xdr:to>
      <xdr:col>18</xdr:col>
      <xdr:colOff>177800</xdr:colOff>
      <xdr:row>34</xdr:row>
      <xdr:rowOff>243205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6427470"/>
          <a:ext cx="69850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42545</xdr:rowOff>
    </xdr:from>
    <xdr:to>
      <xdr:col>19</xdr:col>
      <xdr:colOff>38100</xdr:colOff>
      <xdr:row>36</xdr:row>
      <xdr:rowOff>144145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95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128905</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46990</xdr:rowOff>
    </xdr:from>
    <xdr:to>
      <xdr:col>15</xdr:col>
      <xdr:colOff>101600</xdr:colOff>
      <xdr:row>36</xdr:row>
      <xdr:rowOff>148590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7000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133350</xdr:rowOff>
    </xdr:from>
    <xdr:ext cx="762000" cy="25590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6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26,530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34</xdr:row>
      <xdr:rowOff>5080</xdr:rowOff>
    </xdr:from>
    <xdr:to>
      <xdr:col>29</xdr:col>
      <xdr:colOff>177800</xdr:colOff>
      <xdr:row>34</xdr:row>
      <xdr:rowOff>107315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2725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295910</xdr:rowOff>
    </xdr:from>
    <xdr:ext cx="755015" cy="25273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20460"/>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64,688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262255</xdr:rowOff>
    </xdr:from>
    <xdr:to>
      <xdr:col>26</xdr:col>
      <xdr:colOff>101600</xdr:colOff>
      <xdr:row>34</xdr:row>
      <xdr:rowOff>21590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1868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31115</xdr:rowOff>
    </xdr:from>
    <xdr:ext cx="736600" cy="25527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59556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69,236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279400</xdr:rowOff>
    </xdr:from>
    <xdr:to>
      <xdr:col>22</xdr:col>
      <xdr:colOff>165100</xdr:colOff>
      <xdr:row>34</xdr:row>
      <xdr:rowOff>38735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62039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48260</xdr:rowOff>
    </xdr:from>
    <xdr:ext cx="762000"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59728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68,299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110490</xdr:rowOff>
    </xdr:from>
    <xdr:to>
      <xdr:col>19</xdr:col>
      <xdr:colOff>38100</xdr:colOff>
      <xdr:row>34</xdr:row>
      <xdr:rowOff>210820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637794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221615</xdr:rowOff>
    </xdr:from>
    <xdr:ext cx="762000" cy="2584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146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192405</xdr:rowOff>
    </xdr:from>
    <xdr:to>
      <xdr:col>15</xdr:col>
      <xdr:colOff>101600</xdr:colOff>
      <xdr:row>34</xdr:row>
      <xdr:rowOff>294640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4598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304165</xdr:rowOff>
    </xdr:from>
    <xdr:ext cx="762000" cy="25654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28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54,896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0.11375</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6489"/>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13,616
13,433
303.09
14,313,042
13,965,990
147,136
6,887,248
14,443,850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17.7
109.7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09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09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8645" cy="25209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864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864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209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76835</xdr:rowOff>
    </xdr:from>
    <xdr:to>
      <xdr:col>24</xdr:col>
      <xdr:colOff>62865</xdr:colOff>
      <xdr:row>39</xdr:row>
      <xdr:rowOff>86995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335"/>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90805</xdr:rowOff>
    </xdr:from>
    <xdr:ext cx="534670" cy="2584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56,634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86995</xdr:rowOff>
    </xdr:from>
    <xdr:to>
      <xdr:col>24</xdr:col>
      <xdr:colOff>152400</xdr:colOff>
      <xdr:row>39</xdr:row>
      <xdr:rowOff>86995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23495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178,939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76835</xdr:rowOff>
    </xdr:from>
    <xdr:to>
      <xdr:col>24</xdr:col>
      <xdr:colOff>152400</xdr:colOff>
      <xdr:row>30</xdr:row>
      <xdr:rowOff>76835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35560</xdr:rowOff>
    </xdr:from>
    <xdr:to>
      <xdr:col>24</xdr:col>
      <xdr:colOff>63500</xdr:colOff>
      <xdr:row>34</xdr:row>
      <xdr:rowOff>73025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93410"/>
          <a:ext cx="8382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162560</xdr:rowOff>
    </xdr:from>
    <xdr:ext cx="534670"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53340</xdr:rowOff>
    </xdr:from>
    <xdr:to>
      <xdr:col>19</xdr:col>
      <xdr:colOff>177800</xdr:colOff>
      <xdr:row>34</xdr:row>
      <xdr:rowOff>73025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826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139065</xdr:rowOff>
    </xdr:from>
    <xdr:to>
      <xdr:col>20</xdr:col>
      <xdr:colOff>38100</xdr:colOff>
      <xdr:row>37</xdr:row>
      <xdr:rowOff>69215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60325</xdr:rowOff>
    </xdr:from>
    <xdr:ext cx="527685"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4039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53340</xdr:rowOff>
    </xdr:from>
    <xdr:to>
      <xdr:col>15</xdr:col>
      <xdr:colOff>50800</xdr:colOff>
      <xdr:row>34</xdr:row>
      <xdr:rowOff>98425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8264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156845</xdr:rowOff>
    </xdr:from>
    <xdr:to>
      <xdr:col>15</xdr:col>
      <xdr:colOff>101600</xdr:colOff>
      <xdr:row>37</xdr:row>
      <xdr:rowOff>86995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78105</xdr:rowOff>
    </xdr:from>
    <xdr:ext cx="527685" cy="25209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4217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98425</xdr:rowOff>
    </xdr:from>
    <xdr:to>
      <xdr:col>10</xdr:col>
      <xdr:colOff>114300</xdr:colOff>
      <xdr:row>35</xdr:row>
      <xdr:rowOff>9525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2772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166370</xdr:rowOff>
    </xdr:from>
    <xdr:to>
      <xdr:col>10</xdr:col>
      <xdr:colOff>165100</xdr:colOff>
      <xdr:row>37</xdr:row>
      <xdr:rowOff>95885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86995</xdr:rowOff>
    </xdr:from>
    <xdr:ext cx="527685" cy="25209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4306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17780</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109855</xdr:rowOff>
    </xdr:from>
    <xdr:ext cx="527685" cy="25209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4535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156210</xdr:rowOff>
    </xdr:from>
    <xdr:to>
      <xdr:col>24</xdr:col>
      <xdr:colOff>114300</xdr:colOff>
      <xdr:row>33</xdr:row>
      <xdr:rowOff>86360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7620</xdr:rowOff>
    </xdr:from>
    <xdr:ext cx="598805" cy="25209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940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141,681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22225</xdr:rowOff>
    </xdr:from>
    <xdr:to>
      <xdr:col>20</xdr:col>
      <xdr:colOff>38100</xdr:colOff>
      <xdr:row>34</xdr:row>
      <xdr:rowOff>123825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140335</xdr:rowOff>
    </xdr:from>
    <xdr:ext cx="59182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562673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2540</xdr:rowOff>
    </xdr:from>
    <xdr:to>
      <xdr:col>15</xdr:col>
      <xdr:colOff>101600</xdr:colOff>
      <xdr:row>34</xdr:row>
      <xdr:rowOff>104140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120650</xdr:rowOff>
    </xdr:from>
    <xdr:ext cx="591820" cy="25209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560705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47625</xdr:rowOff>
    </xdr:from>
    <xdr:to>
      <xdr:col>10</xdr:col>
      <xdr:colOff>165100</xdr:colOff>
      <xdr:row>34</xdr:row>
      <xdr:rowOff>149225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166370</xdr:rowOff>
    </xdr:from>
    <xdr:ext cx="591820" cy="25209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580" y="56527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130175</xdr:rowOff>
    </xdr:from>
    <xdr:to>
      <xdr:col>6</xdr:col>
      <xdr:colOff>38100</xdr:colOff>
      <xdr:row>35</xdr:row>
      <xdr:rowOff>60325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76835</xdr:rowOff>
    </xdr:from>
    <xdr:ext cx="591820" cy="25209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573468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1935" cy="25209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8645" cy="25209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4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8645" cy="25209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7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8645" cy="25209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69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15240</xdr:rowOff>
    </xdr:from>
    <xdr:to>
      <xdr:col>24</xdr:col>
      <xdr:colOff>62865</xdr:colOff>
      <xdr:row>57</xdr:row>
      <xdr:rowOff>67310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190"/>
          <a:ext cx="1270" cy="1080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71120</xdr:rowOff>
    </xdr:from>
    <xdr:ext cx="534670" cy="259080"/>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53,295</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67310</xdr:rowOff>
    </xdr:from>
    <xdr:to>
      <xdr:col>24</xdr:col>
      <xdr:colOff>152400</xdr:colOff>
      <xdr:row>57</xdr:row>
      <xdr:rowOff>67310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9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133350</xdr:rowOff>
    </xdr:from>
    <xdr:ext cx="598805" cy="25209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40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289,746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15240</xdr:rowOff>
    </xdr:from>
    <xdr:to>
      <xdr:col>24</xdr:col>
      <xdr:colOff>152400</xdr:colOff>
      <xdr:row>51</xdr:row>
      <xdr:rowOff>15240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12700</xdr:rowOff>
    </xdr:from>
    <xdr:to>
      <xdr:col>24</xdr:col>
      <xdr:colOff>63500</xdr:colOff>
      <xdr:row>56</xdr:row>
      <xdr:rowOff>25400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139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168275</xdr:rowOff>
    </xdr:from>
    <xdr:ext cx="534670" cy="25209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2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18415</xdr:rowOff>
    </xdr:from>
    <xdr:to>
      <xdr:col>24</xdr:col>
      <xdr:colOff>114300</xdr:colOff>
      <xdr:row>56</xdr:row>
      <xdr:rowOff>120650</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25400</xdr:rowOff>
    </xdr:from>
    <xdr:to>
      <xdr:col>19</xdr:col>
      <xdr:colOff>177800</xdr:colOff>
      <xdr:row>56</xdr:row>
      <xdr:rowOff>38735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266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156210</xdr:rowOff>
    </xdr:from>
    <xdr:to>
      <xdr:col>20</xdr:col>
      <xdr:colOff>38100</xdr:colOff>
      <xdr:row>56</xdr:row>
      <xdr:rowOff>86360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77470</xdr:rowOff>
    </xdr:from>
    <xdr:ext cx="527685" cy="25209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29965" y="96786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97,813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17780</xdr:rowOff>
    </xdr:from>
    <xdr:to>
      <xdr:col>15</xdr:col>
      <xdr:colOff>50800</xdr:colOff>
      <xdr:row>56</xdr:row>
      <xdr:rowOff>38735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6189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40640</xdr:rowOff>
    </xdr:from>
    <xdr:to>
      <xdr:col>15</xdr:col>
      <xdr:colOff>101600</xdr:colOff>
      <xdr:row>56</xdr:row>
      <xdr:rowOff>141605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132715</xdr:rowOff>
    </xdr:from>
    <xdr:ext cx="527685" cy="25209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0965" y="97339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17780</xdr:rowOff>
    </xdr:from>
    <xdr:to>
      <xdr:col>10</xdr:col>
      <xdr:colOff>114300</xdr:colOff>
      <xdr:row>56</xdr:row>
      <xdr:rowOff>43180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189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41910</xdr:rowOff>
    </xdr:from>
    <xdr:to>
      <xdr:col>10</xdr:col>
      <xdr:colOff>165100</xdr:colOff>
      <xdr:row>56</xdr:row>
      <xdr:rowOff>143510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134620</xdr:rowOff>
    </xdr:from>
    <xdr:ext cx="527685" cy="25209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1965" y="97358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31750</xdr:rowOff>
    </xdr:from>
    <xdr:to>
      <xdr:col>6</xdr:col>
      <xdr:colOff>38100</xdr:colOff>
      <xdr:row>56</xdr:row>
      <xdr:rowOff>133350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125095</xdr:rowOff>
    </xdr:from>
    <xdr:ext cx="527685" cy="2584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2965" y="97262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133350</xdr:rowOff>
    </xdr:from>
    <xdr:to>
      <xdr:col>24</xdr:col>
      <xdr:colOff>114300</xdr:colOff>
      <xdr:row>56</xdr:row>
      <xdr:rowOff>63500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156210</xdr:rowOff>
    </xdr:from>
    <xdr:ext cx="598805" cy="25209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1451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102,775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146050</xdr:rowOff>
    </xdr:from>
    <xdr:to>
      <xdr:col>20</xdr:col>
      <xdr:colOff>38100</xdr:colOff>
      <xdr:row>56</xdr:row>
      <xdr:rowOff>76200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92710</xdr:rowOff>
    </xdr:from>
    <xdr:ext cx="527685"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29965" y="93510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159385</xdr:rowOff>
    </xdr:from>
    <xdr:to>
      <xdr:col>15</xdr:col>
      <xdr:colOff>101600</xdr:colOff>
      <xdr:row>56</xdr:row>
      <xdr:rowOff>89535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106045</xdr:rowOff>
    </xdr:from>
    <xdr:ext cx="527685"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0965" y="93643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138430</xdr:rowOff>
    </xdr:from>
    <xdr:to>
      <xdr:col>10</xdr:col>
      <xdr:colOff>165100</xdr:colOff>
      <xdr:row>56</xdr:row>
      <xdr:rowOff>68580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85090</xdr:rowOff>
    </xdr:from>
    <xdr:ext cx="591820"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580" y="93433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163830</xdr:rowOff>
    </xdr:from>
    <xdr:to>
      <xdr:col>6</xdr:col>
      <xdr:colOff>38100</xdr:colOff>
      <xdr:row>56</xdr:row>
      <xdr:rowOff>93980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110490</xdr:rowOff>
    </xdr:from>
    <xdr:ext cx="527685" cy="25209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2965" y="93687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1935" cy="25209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209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2913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209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456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209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1998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09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143510</xdr:rowOff>
    </xdr:from>
    <xdr:to>
      <xdr:col>24</xdr:col>
      <xdr:colOff>62865</xdr:colOff>
      <xdr:row>78</xdr:row>
      <xdr:rowOff>117475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460"/>
          <a:ext cx="1270" cy="1174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121285</xdr:rowOff>
    </xdr:from>
    <xdr:ext cx="378460" cy="25209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38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117475</xdr:rowOff>
    </xdr:from>
    <xdr:to>
      <xdr:col>24</xdr:col>
      <xdr:colOff>152400</xdr:colOff>
      <xdr:row>78</xdr:row>
      <xdr:rowOff>117475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90170</xdr:rowOff>
    </xdr:from>
    <xdr:ext cx="534670" cy="259080"/>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52,343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143510</xdr:rowOff>
    </xdr:from>
    <xdr:to>
      <xdr:col>24</xdr:col>
      <xdr:colOff>152400</xdr:colOff>
      <xdr:row>71</xdr:row>
      <xdr:rowOff>143510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97790</xdr:rowOff>
    </xdr:from>
    <xdr:to>
      <xdr:col>24</xdr:col>
      <xdr:colOff>63500</xdr:colOff>
      <xdr:row>78</xdr:row>
      <xdr:rowOff>121285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7089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59690</xdr:rowOff>
    </xdr:from>
    <xdr:ext cx="469900" cy="259080"/>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36830</xdr:rowOff>
    </xdr:from>
    <xdr:to>
      <xdr:col>24</xdr:col>
      <xdr:colOff>114300</xdr:colOff>
      <xdr:row>77</xdr:row>
      <xdr:rowOff>138430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121285</xdr:rowOff>
    </xdr:from>
    <xdr:to>
      <xdr:col>19</xdr:col>
      <xdr:colOff>177800</xdr:colOff>
      <xdr:row>78</xdr:row>
      <xdr:rowOff>123825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943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120650</xdr:rowOff>
    </xdr:from>
    <xdr:to>
      <xdr:col>20</xdr:col>
      <xdr:colOff>38100</xdr:colOff>
      <xdr:row>78</xdr:row>
      <xdr:rowOff>50165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66675</xdr:rowOff>
    </xdr:from>
    <xdr:ext cx="462915" cy="25209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350" y="130968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121285</xdr:rowOff>
    </xdr:from>
    <xdr:to>
      <xdr:col>15</xdr:col>
      <xdr:colOff>50800</xdr:colOff>
      <xdr:row>78</xdr:row>
      <xdr:rowOff>123825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943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106045</xdr:rowOff>
    </xdr:from>
    <xdr:to>
      <xdr:col>15</xdr:col>
      <xdr:colOff>101600</xdr:colOff>
      <xdr:row>78</xdr:row>
      <xdr:rowOff>36195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52705</xdr:rowOff>
    </xdr:from>
    <xdr:ext cx="462915" cy="25209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350" y="130829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121285</xdr:rowOff>
    </xdr:from>
    <xdr:to>
      <xdr:col>10</xdr:col>
      <xdr:colOff>114300</xdr:colOff>
      <xdr:row>78</xdr:row>
      <xdr:rowOff>123190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943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60960</xdr:rowOff>
    </xdr:from>
    <xdr:to>
      <xdr:col>10</xdr:col>
      <xdr:colOff>165100</xdr:colOff>
      <xdr:row>77</xdr:row>
      <xdr:rowOff>162560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7620</xdr:rowOff>
    </xdr:from>
    <xdr:ext cx="462915" cy="25209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350" y="130378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92710</xdr:rowOff>
    </xdr:from>
    <xdr:to>
      <xdr:col>6</xdr:col>
      <xdr:colOff>38100</xdr:colOff>
      <xdr:row>78</xdr:row>
      <xdr:rowOff>22860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39370</xdr:rowOff>
    </xdr:from>
    <xdr:ext cx="462915"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350" y="130695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46355</xdr:rowOff>
    </xdr:from>
    <xdr:to>
      <xdr:col>24</xdr:col>
      <xdr:colOff>114300</xdr:colOff>
      <xdr:row>78</xdr:row>
      <xdr:rowOff>147955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132715</xdr:rowOff>
    </xdr:from>
    <xdr:ext cx="469900" cy="25209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343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70485</xdr:rowOff>
    </xdr:from>
    <xdr:to>
      <xdr:col>20</xdr:col>
      <xdr:colOff>38100</xdr:colOff>
      <xdr:row>79</xdr:row>
      <xdr:rowOff>635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179070</xdr:colOff>
      <xdr:row>78</xdr:row>
      <xdr:rowOff>163195</xdr:rowOff>
    </xdr:from>
    <xdr:ext cx="37846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8070" y="13536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73025</xdr:rowOff>
    </xdr:from>
    <xdr:to>
      <xdr:col>15</xdr:col>
      <xdr:colOff>101600</xdr:colOff>
      <xdr:row>79</xdr:row>
      <xdr:rowOff>3175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166370</xdr:rowOff>
    </xdr:from>
    <xdr:ext cx="378460" cy="25209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9070" y="1353947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70485</xdr:rowOff>
    </xdr:from>
    <xdr:to>
      <xdr:col>10</xdr:col>
      <xdr:colOff>165100</xdr:colOff>
      <xdr:row>79</xdr:row>
      <xdr:rowOff>635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163195</xdr:rowOff>
    </xdr:from>
    <xdr:ext cx="37846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30070" y="13536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72390</xdr:rowOff>
    </xdr:from>
    <xdr:to>
      <xdr:col>6</xdr:col>
      <xdr:colOff>38100</xdr:colOff>
      <xdr:row>79</xdr:row>
      <xdr:rowOff>2540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165100</xdr:rowOff>
    </xdr:from>
    <xdr:ext cx="378460" cy="25908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70" y="13538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128,541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09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09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167640</xdr:rowOff>
    </xdr:from>
    <xdr:to>
      <xdr:col>24</xdr:col>
      <xdr:colOff>62865</xdr:colOff>
      <xdr:row>98</xdr:row>
      <xdr:rowOff>125730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69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129540</xdr:rowOff>
    </xdr:from>
    <xdr:ext cx="534670" cy="259080"/>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44,718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125730</xdr:rowOff>
    </xdr:from>
    <xdr:to>
      <xdr:col>24</xdr:col>
      <xdr:colOff>152400</xdr:colOff>
      <xdr:row>98</xdr:row>
      <xdr:rowOff>125730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7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114300</xdr:rowOff>
    </xdr:from>
    <xdr:ext cx="598805" cy="259080"/>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1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123,527</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167640</xdr:rowOff>
    </xdr:from>
    <xdr:to>
      <xdr:col>24</xdr:col>
      <xdr:colOff>152400</xdr:colOff>
      <xdr:row>89</xdr:row>
      <xdr:rowOff>167640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8890</xdr:rowOff>
    </xdr:from>
    <xdr:to>
      <xdr:col>24</xdr:col>
      <xdr:colOff>63500</xdr:colOff>
      <xdr:row>97</xdr:row>
      <xdr:rowOff>45720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63954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56515</xdr:rowOff>
    </xdr:from>
    <xdr:ext cx="534670" cy="2584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33655</xdr:rowOff>
    </xdr:from>
    <xdr:to>
      <xdr:col>24</xdr:col>
      <xdr:colOff>114300</xdr:colOff>
      <xdr:row>96</xdr:row>
      <xdr:rowOff>135255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8890</xdr:rowOff>
    </xdr:from>
    <xdr:to>
      <xdr:col>19</xdr:col>
      <xdr:colOff>177800</xdr:colOff>
      <xdr:row>97</xdr:row>
      <xdr:rowOff>50165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395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82550</xdr:rowOff>
    </xdr:from>
    <xdr:to>
      <xdr:col>20</xdr:col>
      <xdr:colOff>38100</xdr:colOff>
      <xdr:row>97</xdr:row>
      <xdr:rowOff>12700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29210</xdr:rowOff>
    </xdr:from>
    <xdr:ext cx="527685" cy="25209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29965" y="163169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150495</xdr:rowOff>
    </xdr:from>
    <xdr:to>
      <xdr:col>15</xdr:col>
      <xdr:colOff>50800</xdr:colOff>
      <xdr:row>97</xdr:row>
      <xdr:rowOff>50165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0969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102235</xdr:rowOff>
    </xdr:from>
    <xdr:to>
      <xdr:col>15</xdr:col>
      <xdr:colOff>101600</xdr:colOff>
      <xdr:row>97</xdr:row>
      <xdr:rowOff>32385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48895</xdr:rowOff>
    </xdr:from>
    <xdr:ext cx="527685"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0965" y="163366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144780</xdr:rowOff>
    </xdr:from>
    <xdr:to>
      <xdr:col>10</xdr:col>
      <xdr:colOff>114300</xdr:colOff>
      <xdr:row>96</xdr:row>
      <xdr:rowOff>150495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039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104140</xdr:rowOff>
    </xdr:from>
    <xdr:to>
      <xdr:col>10</xdr:col>
      <xdr:colOff>165100</xdr:colOff>
      <xdr:row>97</xdr:row>
      <xdr:rowOff>34290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25400</xdr:rowOff>
    </xdr:from>
    <xdr:ext cx="52768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1965" y="166560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123825</xdr:rowOff>
    </xdr:from>
    <xdr:to>
      <xdr:col>6</xdr:col>
      <xdr:colOff>38100</xdr:colOff>
      <xdr:row>97</xdr:row>
      <xdr:rowOff>53975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45085</xdr:rowOff>
    </xdr:from>
    <xdr:ext cx="527685" cy="2584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2965" y="166757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166370</xdr:rowOff>
    </xdr:from>
    <xdr:to>
      <xdr:col>24</xdr:col>
      <xdr:colOff>114300</xdr:colOff>
      <xdr:row>97</xdr:row>
      <xdr:rowOff>96520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144780</xdr:rowOff>
    </xdr:from>
    <xdr:ext cx="534670" cy="25209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039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129540</xdr:rowOff>
    </xdr:from>
    <xdr:to>
      <xdr:col>20</xdr:col>
      <xdr:colOff>38100</xdr:colOff>
      <xdr:row>97</xdr:row>
      <xdr:rowOff>59690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50800</xdr:rowOff>
    </xdr:from>
    <xdr:ext cx="527685"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29965" y="166814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170815</xdr:rowOff>
    </xdr:from>
    <xdr:to>
      <xdr:col>15</xdr:col>
      <xdr:colOff>101600</xdr:colOff>
      <xdr:row>97</xdr:row>
      <xdr:rowOff>100965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92710</xdr:rowOff>
    </xdr:from>
    <xdr:ext cx="527685"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0965" y="16723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99695</xdr:rowOff>
    </xdr:from>
    <xdr:to>
      <xdr:col>10</xdr:col>
      <xdr:colOff>165100</xdr:colOff>
      <xdr:row>97</xdr:row>
      <xdr:rowOff>29845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46355</xdr:rowOff>
    </xdr:from>
    <xdr:ext cx="527685"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1965" y="163341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93980</xdr:rowOff>
    </xdr:from>
    <xdr:to>
      <xdr:col>6</xdr:col>
      <xdr:colOff>38100</xdr:colOff>
      <xdr:row>97</xdr:row>
      <xdr:rowOff>24130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41275</xdr:rowOff>
    </xdr:from>
    <xdr:ext cx="527685" cy="25209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2965" y="163290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935" cy="25209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8645" cy="25209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8645" cy="25209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8645" cy="25209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84455</xdr:rowOff>
    </xdr:from>
    <xdr:to>
      <xdr:col>54</xdr:col>
      <xdr:colOff>189865</xdr:colOff>
      <xdr:row>36</xdr:row>
      <xdr:rowOff>148590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955"/>
          <a:ext cx="1270" cy="1092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152400</xdr:rowOff>
    </xdr:from>
    <xdr:ext cx="598805" cy="259080"/>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146,034</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148590</xdr:rowOff>
    </xdr:from>
    <xdr:to>
      <xdr:col>55</xdr:col>
      <xdr:colOff>88900</xdr:colOff>
      <xdr:row>36</xdr:row>
      <xdr:rowOff>148590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31115</xdr:rowOff>
    </xdr:from>
    <xdr:ext cx="598805" cy="25209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316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624,284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84455</xdr:rowOff>
    </xdr:from>
    <xdr:to>
      <xdr:col>55</xdr:col>
      <xdr:colOff>88900</xdr:colOff>
      <xdr:row>30</xdr:row>
      <xdr:rowOff>84455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34290</xdr:rowOff>
    </xdr:from>
    <xdr:to>
      <xdr:col>55</xdr:col>
      <xdr:colOff>0</xdr:colOff>
      <xdr:row>36</xdr:row>
      <xdr:rowOff>140335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35040"/>
          <a:ext cx="8382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85090</xdr:rowOff>
    </xdr:from>
    <xdr:ext cx="598805" cy="259080"/>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58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217,289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106680</xdr:rowOff>
    </xdr:from>
    <xdr:to>
      <xdr:col>55</xdr:col>
      <xdr:colOff>50800</xdr:colOff>
      <xdr:row>36</xdr:row>
      <xdr:rowOff>36830</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129540</xdr:rowOff>
    </xdr:from>
    <xdr:to>
      <xdr:col>50</xdr:col>
      <xdr:colOff>114300</xdr:colOff>
      <xdr:row>36</xdr:row>
      <xdr:rowOff>140335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3017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46355</xdr:rowOff>
    </xdr:from>
    <xdr:to>
      <xdr:col>50</xdr:col>
      <xdr:colOff>165100</xdr:colOff>
      <xdr:row>37</xdr:row>
      <xdr:rowOff>147955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139065</xdr:rowOff>
    </xdr:from>
    <xdr:ext cx="527685" cy="25908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1965" y="64827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129540</xdr:rowOff>
    </xdr:from>
    <xdr:to>
      <xdr:col>45</xdr:col>
      <xdr:colOff>177800</xdr:colOff>
      <xdr:row>36</xdr:row>
      <xdr:rowOff>150495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017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57150</xdr:rowOff>
    </xdr:from>
    <xdr:to>
      <xdr:col>46</xdr:col>
      <xdr:colOff>38100</xdr:colOff>
      <xdr:row>37</xdr:row>
      <xdr:rowOff>158750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149860</xdr:rowOff>
    </xdr:from>
    <xdr:ext cx="527685" cy="259080"/>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2965" y="64935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150495</xdr:rowOff>
    </xdr:from>
    <xdr:to>
      <xdr:col>41</xdr:col>
      <xdr:colOff>50800</xdr:colOff>
      <xdr:row>37</xdr:row>
      <xdr:rowOff>73660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2269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81280</xdr:rowOff>
    </xdr:from>
    <xdr:to>
      <xdr:col>41</xdr:col>
      <xdr:colOff>101600</xdr:colOff>
      <xdr:row>38</xdr:row>
      <xdr:rowOff>11430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2540</xdr:rowOff>
    </xdr:from>
    <xdr:ext cx="527685"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3965" y="65176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78105</xdr:rowOff>
    </xdr:from>
    <xdr:to>
      <xdr:col>36</xdr:col>
      <xdr:colOff>165100</xdr:colOff>
      <xdr:row>38</xdr:row>
      <xdr:rowOff>8255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170815</xdr:rowOff>
    </xdr:from>
    <xdr:ext cx="527685" cy="2584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4965" y="65144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154940</xdr:rowOff>
    </xdr:from>
    <xdr:to>
      <xdr:col>55</xdr:col>
      <xdr:colOff>50800</xdr:colOff>
      <xdr:row>35</xdr:row>
      <xdr:rowOff>85090</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6350</xdr:rowOff>
    </xdr:from>
    <xdr:ext cx="598805" cy="25209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3565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271,178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89535</xdr:rowOff>
    </xdr:from>
    <xdr:to>
      <xdr:col>50</xdr:col>
      <xdr:colOff>165100</xdr:colOff>
      <xdr:row>37</xdr:row>
      <xdr:rowOff>19685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36195</xdr:rowOff>
    </xdr:from>
    <xdr:ext cx="59182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580" y="60369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78740</xdr:rowOff>
    </xdr:from>
    <xdr:to>
      <xdr:col>46</xdr:col>
      <xdr:colOff>38100</xdr:colOff>
      <xdr:row>37</xdr:row>
      <xdr:rowOff>8890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25400</xdr:rowOff>
    </xdr:from>
    <xdr:ext cx="59182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580" y="6026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154,409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99695</xdr:rowOff>
    </xdr:from>
    <xdr:to>
      <xdr:col>41</xdr:col>
      <xdr:colOff>101600</xdr:colOff>
      <xdr:row>37</xdr:row>
      <xdr:rowOff>29845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46355</xdr:rowOff>
    </xdr:from>
    <xdr:ext cx="59182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580" y="60471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22860</xdr:rowOff>
    </xdr:from>
    <xdr:to>
      <xdr:col>36</xdr:col>
      <xdr:colOff>165100</xdr:colOff>
      <xdr:row>37</xdr:row>
      <xdr:rowOff>124460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140970</xdr:rowOff>
    </xdr:from>
    <xdr:ext cx="59182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580" y="61417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935" cy="25908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88645" cy="25209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370" y="9745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88645" cy="25908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370" y="9418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88645" cy="25209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8645" cy="2584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8645"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31750</xdr:rowOff>
    </xdr:from>
    <xdr:to>
      <xdr:col>54</xdr:col>
      <xdr:colOff>189865</xdr:colOff>
      <xdr:row>59</xdr:row>
      <xdr:rowOff>65405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70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69215</xdr:rowOff>
    </xdr:from>
    <xdr:ext cx="534670" cy="259080"/>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65405</xdr:rowOff>
    </xdr:from>
    <xdr:to>
      <xdr:col>55</xdr:col>
      <xdr:colOff>88900</xdr:colOff>
      <xdr:row>59</xdr:row>
      <xdr:rowOff>65405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149860</xdr:rowOff>
    </xdr:from>
    <xdr:ext cx="598805" cy="259080"/>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440,650</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31750</xdr:rowOff>
    </xdr:from>
    <xdr:to>
      <xdr:col>55</xdr:col>
      <xdr:colOff>88900</xdr:colOff>
      <xdr:row>51</xdr:row>
      <xdr:rowOff>31750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94615</xdr:rowOff>
    </xdr:from>
    <xdr:to>
      <xdr:col>55</xdr:col>
      <xdr:colOff>0</xdr:colOff>
      <xdr:row>57</xdr:row>
      <xdr:rowOff>104775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524365"/>
          <a:ext cx="83820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59690</xdr:rowOff>
    </xdr:from>
    <xdr:ext cx="534670" cy="259080"/>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2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94,796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81280</xdr:rowOff>
    </xdr:from>
    <xdr:to>
      <xdr:col>55</xdr:col>
      <xdr:colOff>50800</xdr:colOff>
      <xdr:row>58</xdr:row>
      <xdr:rowOff>11430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81280</xdr:rowOff>
    </xdr:from>
    <xdr:to>
      <xdr:col>50</xdr:col>
      <xdr:colOff>114300</xdr:colOff>
      <xdr:row>57</xdr:row>
      <xdr:rowOff>104775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85393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86360</xdr:rowOff>
    </xdr:from>
    <xdr:to>
      <xdr:col>50</xdr:col>
      <xdr:colOff>165100</xdr:colOff>
      <xdr:row>58</xdr:row>
      <xdr:rowOff>15875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6985</xdr:rowOff>
    </xdr:from>
    <xdr:ext cx="527685" cy="25209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1965" y="99510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93,492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81280</xdr:rowOff>
    </xdr:from>
    <xdr:to>
      <xdr:col>45</xdr:col>
      <xdr:colOff>177800</xdr:colOff>
      <xdr:row>57</xdr:row>
      <xdr:rowOff>120650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539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37465</xdr:rowOff>
    </xdr:from>
    <xdr:to>
      <xdr:col>46</xdr:col>
      <xdr:colOff>38100</xdr:colOff>
      <xdr:row>57</xdr:row>
      <xdr:rowOff>139065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130175</xdr:rowOff>
    </xdr:from>
    <xdr:ext cx="591820" cy="25908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580" y="99028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62230</xdr:rowOff>
    </xdr:from>
    <xdr:to>
      <xdr:col>41</xdr:col>
      <xdr:colOff>50800</xdr:colOff>
      <xdr:row>57</xdr:row>
      <xdr:rowOff>120650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3488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120650</xdr:rowOff>
    </xdr:from>
    <xdr:to>
      <xdr:col>41</xdr:col>
      <xdr:colOff>101600</xdr:colOff>
      <xdr:row>58</xdr:row>
      <xdr:rowOff>50165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41275</xdr:rowOff>
    </xdr:from>
    <xdr:ext cx="527685" cy="25209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3965" y="99853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133350</xdr:rowOff>
    </xdr:from>
    <xdr:to>
      <xdr:col>36</xdr:col>
      <xdr:colOff>165100</xdr:colOff>
      <xdr:row>58</xdr:row>
      <xdr:rowOff>63500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54610</xdr:rowOff>
    </xdr:from>
    <xdr:ext cx="527685" cy="25209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4965" y="99987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43815</xdr:rowOff>
    </xdr:from>
    <xdr:to>
      <xdr:col>55</xdr:col>
      <xdr:colOff>50800</xdr:colOff>
      <xdr:row>55</xdr:row>
      <xdr:rowOff>145415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4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67310</xdr:rowOff>
    </xdr:from>
    <xdr:ext cx="598805" cy="259080"/>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325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211,213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53975</xdr:rowOff>
    </xdr:from>
    <xdr:to>
      <xdr:col>50</xdr:col>
      <xdr:colOff>165100</xdr:colOff>
      <xdr:row>57</xdr:row>
      <xdr:rowOff>155575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635</xdr:rowOff>
    </xdr:from>
    <xdr:ext cx="59182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580" y="960183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30480</xdr:rowOff>
    </xdr:from>
    <xdr:to>
      <xdr:col>46</xdr:col>
      <xdr:colOff>38100</xdr:colOff>
      <xdr:row>57</xdr:row>
      <xdr:rowOff>132080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148590</xdr:rowOff>
    </xdr:from>
    <xdr:ext cx="59182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580" y="95783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69850</xdr:rowOff>
    </xdr:from>
    <xdr:to>
      <xdr:col>41</xdr:col>
      <xdr:colOff>101600</xdr:colOff>
      <xdr:row>58</xdr:row>
      <xdr:rowOff>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16510</xdr:rowOff>
    </xdr:from>
    <xdr:ext cx="52768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3965" y="96177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11430</xdr:rowOff>
    </xdr:from>
    <xdr:to>
      <xdr:col>36</xdr:col>
      <xdr:colOff>165100</xdr:colOff>
      <xdr:row>57</xdr:row>
      <xdr:rowOff>113030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129540</xdr:rowOff>
    </xdr:from>
    <xdr:ext cx="59182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580" y="95592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935" cy="25209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8645" cy="25209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8645" cy="25209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8645" cy="25209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117475</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425"/>
          <a:ext cx="127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209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64135</xdr:rowOff>
    </xdr:from>
    <xdr:ext cx="598805" cy="25209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63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267,391</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117475</xdr:rowOff>
    </xdr:from>
    <xdr:to>
      <xdr:col>55</xdr:col>
      <xdr:colOff>88900</xdr:colOff>
      <xdr:row>71</xdr:row>
      <xdr:rowOff>117475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64135</xdr:rowOff>
    </xdr:from>
    <xdr:to>
      <xdr:col>55</xdr:col>
      <xdr:colOff>0</xdr:colOff>
      <xdr:row>77</xdr:row>
      <xdr:rowOff>24130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2751435"/>
          <a:ext cx="838200" cy="474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100330</xdr:rowOff>
    </xdr:from>
    <xdr:ext cx="534670" cy="25209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0198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121920</xdr:rowOff>
    </xdr:from>
    <xdr:to>
      <xdr:col>55</xdr:col>
      <xdr:colOff>50800</xdr:colOff>
      <xdr:row>78</xdr:row>
      <xdr:rowOff>52070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24130</xdr:rowOff>
    </xdr:from>
    <xdr:to>
      <xdr:col>50</xdr:col>
      <xdr:colOff>114300</xdr:colOff>
      <xdr:row>78</xdr:row>
      <xdr:rowOff>41275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225780"/>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118110</xdr:rowOff>
    </xdr:from>
    <xdr:to>
      <xdr:col>50</xdr:col>
      <xdr:colOff>165100</xdr:colOff>
      <xdr:row>78</xdr:row>
      <xdr:rowOff>48260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39370</xdr:rowOff>
    </xdr:from>
    <xdr:ext cx="527685" cy="25908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1965" y="134124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38100</xdr:rowOff>
    </xdr:from>
    <xdr:to>
      <xdr:col>45</xdr:col>
      <xdr:colOff>177800</xdr:colOff>
      <xdr:row>78</xdr:row>
      <xdr:rowOff>41275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112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111125</xdr:rowOff>
    </xdr:from>
    <xdr:to>
      <xdr:col>46</xdr:col>
      <xdr:colOff>38100</xdr:colOff>
      <xdr:row>78</xdr:row>
      <xdr:rowOff>41275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57785</xdr:rowOff>
    </xdr:from>
    <xdr:ext cx="527685" cy="25908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2965" y="130879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116840</xdr:rowOff>
    </xdr:from>
    <xdr:to>
      <xdr:col>41</xdr:col>
      <xdr:colOff>50800</xdr:colOff>
      <xdr:row>78</xdr:row>
      <xdr:rowOff>38100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47040"/>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153670</xdr:rowOff>
    </xdr:from>
    <xdr:to>
      <xdr:col>41</xdr:col>
      <xdr:colOff>101600</xdr:colOff>
      <xdr:row>78</xdr:row>
      <xdr:rowOff>83820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100330</xdr:rowOff>
    </xdr:from>
    <xdr:ext cx="527685" cy="25209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3965" y="131305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144145</xdr:rowOff>
    </xdr:from>
    <xdr:to>
      <xdr:col>36</xdr:col>
      <xdr:colOff>165100</xdr:colOff>
      <xdr:row>78</xdr:row>
      <xdr:rowOff>74930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65405</xdr:rowOff>
    </xdr:from>
    <xdr:ext cx="527685" cy="25209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4965" y="134385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13335</xdr:rowOff>
    </xdr:from>
    <xdr:to>
      <xdr:col>55</xdr:col>
      <xdr:colOff>50800</xdr:colOff>
      <xdr:row>74</xdr:row>
      <xdr:rowOff>114935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36195</xdr:rowOff>
    </xdr:from>
    <xdr:ext cx="598805" cy="259080"/>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5520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166,482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144780</xdr:rowOff>
    </xdr:from>
    <xdr:to>
      <xdr:col>50</xdr:col>
      <xdr:colOff>165100</xdr:colOff>
      <xdr:row>77</xdr:row>
      <xdr:rowOff>74930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91440</xdr:rowOff>
    </xdr:from>
    <xdr:ext cx="527685"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1965" y="129501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161925</xdr:rowOff>
    </xdr:from>
    <xdr:to>
      <xdr:col>46</xdr:col>
      <xdr:colOff>38100</xdr:colOff>
      <xdr:row>78</xdr:row>
      <xdr:rowOff>92075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83185</xdr:rowOff>
    </xdr:from>
    <xdr:ext cx="527685"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2965" y="134562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158750</xdr:rowOff>
    </xdr:from>
    <xdr:to>
      <xdr:col>41</xdr:col>
      <xdr:colOff>101600</xdr:colOff>
      <xdr:row>78</xdr:row>
      <xdr:rowOff>88900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80010</xdr:rowOff>
    </xdr:from>
    <xdr:ext cx="527685"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3965" y="134531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66040</xdr:rowOff>
    </xdr:from>
    <xdr:to>
      <xdr:col>36</xdr:col>
      <xdr:colOff>165100</xdr:colOff>
      <xdr:row>76</xdr:row>
      <xdr:rowOff>167640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12700</xdr:rowOff>
    </xdr:from>
    <xdr:ext cx="527685"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4965" y="128714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1935" cy="25209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080" y="16685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645" cy="25209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8645" cy="25209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5542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4445</xdr:rowOff>
    </xdr:from>
    <xdr:to>
      <xdr:col>54</xdr:col>
      <xdr:colOff>189865</xdr:colOff>
      <xdr:row>98</xdr:row>
      <xdr:rowOff>17780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395"/>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21590</xdr:rowOff>
    </xdr:from>
    <xdr:ext cx="469900" cy="259080"/>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17780</xdr:rowOff>
    </xdr:from>
    <xdr:to>
      <xdr:col>55</xdr:col>
      <xdr:colOff>88900</xdr:colOff>
      <xdr:row>98</xdr:row>
      <xdr:rowOff>17780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1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122555</xdr:rowOff>
    </xdr:from>
    <xdr:ext cx="598805" cy="25209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0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213,662</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4445</xdr:rowOff>
    </xdr:from>
    <xdr:to>
      <xdr:col>55</xdr:col>
      <xdr:colOff>88900</xdr:colOff>
      <xdr:row>91</xdr:row>
      <xdr:rowOff>4445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16510</xdr:rowOff>
    </xdr:from>
    <xdr:to>
      <xdr:col>55</xdr:col>
      <xdr:colOff>0</xdr:colOff>
      <xdr:row>97</xdr:row>
      <xdr:rowOff>66675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64716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34925</xdr:rowOff>
    </xdr:from>
    <xdr:ext cx="534670" cy="259080"/>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12065</xdr:rowOff>
    </xdr:from>
    <xdr:to>
      <xdr:col>55</xdr:col>
      <xdr:colOff>50800</xdr:colOff>
      <xdr:row>96</xdr:row>
      <xdr:rowOff>113665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55245</xdr:rowOff>
    </xdr:from>
    <xdr:to>
      <xdr:col>50</xdr:col>
      <xdr:colOff>114300</xdr:colOff>
      <xdr:row>97</xdr:row>
      <xdr:rowOff>16510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51444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23495</xdr:rowOff>
    </xdr:from>
    <xdr:to>
      <xdr:col>50</xdr:col>
      <xdr:colOff>165100</xdr:colOff>
      <xdr:row>96</xdr:row>
      <xdr:rowOff>125095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141605</xdr:rowOff>
    </xdr:from>
    <xdr:ext cx="527685" cy="25908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1965" y="162579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55245</xdr:rowOff>
    </xdr:from>
    <xdr:to>
      <xdr:col>45</xdr:col>
      <xdr:colOff>177800</xdr:colOff>
      <xdr:row>96</xdr:row>
      <xdr:rowOff>69215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5144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124460</xdr:rowOff>
    </xdr:from>
    <xdr:to>
      <xdr:col>46</xdr:col>
      <xdr:colOff>38100</xdr:colOff>
      <xdr:row>96</xdr:row>
      <xdr:rowOff>54610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71120</xdr:rowOff>
    </xdr:from>
    <xdr:ext cx="527685" cy="25908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2965" y="16187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69215</xdr:rowOff>
    </xdr:from>
    <xdr:to>
      <xdr:col>41</xdr:col>
      <xdr:colOff>50800</xdr:colOff>
      <xdr:row>97</xdr:row>
      <xdr:rowOff>69850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52841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38735</xdr:rowOff>
    </xdr:from>
    <xdr:to>
      <xdr:col>41</xdr:col>
      <xdr:colOff>101600</xdr:colOff>
      <xdr:row>96</xdr:row>
      <xdr:rowOff>140335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132080</xdr:rowOff>
    </xdr:from>
    <xdr:ext cx="527685" cy="25209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3965" y="165912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66040</xdr:rowOff>
    </xdr:from>
    <xdr:to>
      <xdr:col>36</xdr:col>
      <xdr:colOff>165100</xdr:colOff>
      <xdr:row>96</xdr:row>
      <xdr:rowOff>167640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12700</xdr:rowOff>
    </xdr:from>
    <xdr:ext cx="527685"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4965" y="163004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15875</xdr:rowOff>
    </xdr:from>
    <xdr:to>
      <xdr:col>55</xdr:col>
      <xdr:colOff>50800</xdr:colOff>
      <xdr:row>97</xdr:row>
      <xdr:rowOff>117475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102235</xdr:rowOff>
    </xdr:from>
    <xdr:ext cx="534670" cy="2584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561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137160</xdr:rowOff>
    </xdr:from>
    <xdr:to>
      <xdr:col>50</xdr:col>
      <xdr:colOff>165100</xdr:colOff>
      <xdr:row>97</xdr:row>
      <xdr:rowOff>67310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5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58420</xdr:rowOff>
    </xdr:from>
    <xdr:ext cx="527685"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1965" y="166890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4445</xdr:rowOff>
    </xdr:from>
    <xdr:to>
      <xdr:col>46</xdr:col>
      <xdr:colOff>38100</xdr:colOff>
      <xdr:row>96</xdr:row>
      <xdr:rowOff>106045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97790</xdr:rowOff>
    </xdr:from>
    <xdr:ext cx="527685" cy="25209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2965" y="165569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18415</xdr:rowOff>
    </xdr:from>
    <xdr:to>
      <xdr:col>41</xdr:col>
      <xdr:colOff>101600</xdr:colOff>
      <xdr:row>96</xdr:row>
      <xdr:rowOff>120650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136525</xdr:rowOff>
    </xdr:from>
    <xdr:ext cx="527685" cy="2584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3965" y="1625282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19050</xdr:rowOff>
    </xdr:from>
    <xdr:to>
      <xdr:col>36</xdr:col>
      <xdr:colOff>165100</xdr:colOff>
      <xdr:row>97</xdr:row>
      <xdr:rowOff>120650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111760</xdr:rowOff>
    </xdr:from>
    <xdr:ext cx="527685" cy="25209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4965" y="167424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1935" cy="25209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8645" cy="25209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8645" cy="25209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8645" cy="25209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57785</xdr:rowOff>
    </xdr:from>
    <xdr:to>
      <xdr:col>85</xdr:col>
      <xdr:colOff>126365</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3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209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4445</xdr:rowOff>
    </xdr:from>
    <xdr:ext cx="598805" cy="259080"/>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7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280,407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57785</xdr:rowOff>
    </xdr:from>
    <xdr:to>
      <xdr:col>86</xdr:col>
      <xdr:colOff>25400</xdr:colOff>
      <xdr:row>31</xdr:row>
      <xdr:rowOff>57785</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134620</xdr:rowOff>
    </xdr:from>
    <xdr:to>
      <xdr:col>85</xdr:col>
      <xdr:colOff>127000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78270"/>
          <a:ext cx="8382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40640</xdr:rowOff>
    </xdr:from>
    <xdr:ext cx="534670" cy="25209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429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17780</xdr:rowOff>
    </xdr:from>
    <xdr:to>
      <xdr:col>85</xdr:col>
      <xdr:colOff>177800</xdr:colOff>
      <xdr:row>38</xdr:row>
      <xdr:rowOff>118745</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134620</xdr:rowOff>
    </xdr:from>
    <xdr:to>
      <xdr:col>81</xdr:col>
      <xdr:colOff>50800</xdr:colOff>
      <xdr:row>38</xdr:row>
      <xdr:rowOff>19685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782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27305</xdr:rowOff>
    </xdr:from>
    <xdr:to>
      <xdr:col>81</xdr:col>
      <xdr:colOff>101600</xdr:colOff>
      <xdr:row>38</xdr:row>
      <xdr:rowOff>128905</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120650</xdr:rowOff>
    </xdr:from>
    <xdr:ext cx="527685" cy="25209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3965" y="66357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19685</xdr:rowOff>
    </xdr:from>
    <xdr:to>
      <xdr:col>76</xdr:col>
      <xdr:colOff>114300</xdr:colOff>
      <xdr:row>38</xdr:row>
      <xdr:rowOff>120650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3478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46355</xdr:rowOff>
    </xdr:from>
    <xdr:to>
      <xdr:col>76</xdr:col>
      <xdr:colOff>165100</xdr:colOff>
      <xdr:row>38</xdr:row>
      <xdr:rowOff>147955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139065</xdr:rowOff>
    </xdr:from>
    <xdr:ext cx="462915" cy="25908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350" y="66541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120650</xdr:rowOff>
    </xdr:from>
    <xdr:to>
      <xdr:col>71</xdr:col>
      <xdr:colOff>177800</xdr:colOff>
      <xdr:row>38</xdr:row>
      <xdr:rowOff>130810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357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66675</xdr:rowOff>
    </xdr:from>
    <xdr:to>
      <xdr:col>72</xdr:col>
      <xdr:colOff>38100</xdr:colOff>
      <xdr:row>38</xdr:row>
      <xdr:rowOff>168275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13335</xdr:rowOff>
    </xdr:from>
    <xdr:ext cx="462915" cy="25908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350" y="63569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63500</xdr:rowOff>
    </xdr:from>
    <xdr:to>
      <xdr:col>67</xdr:col>
      <xdr:colOff>101600</xdr:colOff>
      <xdr:row>38</xdr:row>
      <xdr:rowOff>164465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9525</xdr:rowOff>
    </xdr:from>
    <xdr:ext cx="462915" cy="25209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350" y="63531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3810</xdr:rowOff>
    </xdr:from>
    <xdr:ext cx="249555" cy="259080"/>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83820</xdr:rowOff>
    </xdr:from>
    <xdr:to>
      <xdr:col>81</xdr:col>
      <xdr:colOff>101600</xdr:colOff>
      <xdr:row>38</xdr:row>
      <xdr:rowOff>13970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30480</xdr:rowOff>
    </xdr:from>
    <xdr:ext cx="527685" cy="25209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3965" y="6202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140335</xdr:rowOff>
    </xdr:from>
    <xdr:to>
      <xdr:col>76</xdr:col>
      <xdr:colOff>165100</xdr:colOff>
      <xdr:row>38</xdr:row>
      <xdr:rowOff>70485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86995</xdr:rowOff>
    </xdr:from>
    <xdr:ext cx="527685" cy="25209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4965" y="62591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69850</xdr:rowOff>
    </xdr:from>
    <xdr:to>
      <xdr:col>72</xdr:col>
      <xdr:colOff>38100</xdr:colOff>
      <xdr:row>39</xdr:row>
      <xdr:rowOff>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162560</xdr:rowOff>
    </xdr:from>
    <xdr:ext cx="462915"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350" y="66776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80010</xdr:rowOff>
    </xdr:from>
    <xdr:to>
      <xdr:col>67</xdr:col>
      <xdr:colOff>101600</xdr:colOff>
      <xdr:row>39</xdr:row>
      <xdr:rowOff>10160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1270</xdr:rowOff>
    </xdr:from>
    <xdr:ext cx="462915"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350" y="66878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1935" cy="25209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55</xdr:row>
      <xdr:rowOff>54610</xdr:rowOff>
    </xdr:from>
    <xdr:ext cx="370205" cy="25209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810" y="94843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52</xdr:row>
      <xdr:rowOff>111760</xdr:rowOff>
    </xdr:from>
    <xdr:ext cx="370205" cy="25209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810" y="90271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168910</xdr:rowOff>
    </xdr:from>
    <xdr:ext cx="370205" cy="25209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810" y="85699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0205" cy="25209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810" y="81127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98425</xdr:rowOff>
    </xdr:from>
    <xdr:to>
      <xdr:col>85</xdr:col>
      <xdr:colOff>126365</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092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164465</xdr:rowOff>
    </xdr:from>
    <xdr:ext cx="249555" cy="259080"/>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45085</xdr:rowOff>
    </xdr:from>
    <xdr:ext cx="378460" cy="2584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1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dr:col>85</xdr:col>
      <xdr:colOff>38100</xdr:colOff>
      <xdr:row>50</xdr:row>
      <xdr:rowOff>98425</xdr:rowOff>
    </xdr:from>
    <xdr:to>
      <xdr:col>86</xdr:col>
      <xdr:colOff>25400</xdr:colOff>
      <xdr:row>50</xdr:row>
      <xdr:rowOff>98425</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81915</xdr:rowOff>
    </xdr:from>
    <xdr:ext cx="313690" cy="259080"/>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56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59055</xdr:rowOff>
    </xdr:from>
    <xdr:to>
      <xdr:col>85</xdr:col>
      <xdr:colOff>177800</xdr:colOff>
      <xdr:row>58</xdr:row>
      <xdr:rowOff>160655</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2570" cy="25908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2570" cy="25908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257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257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37465</xdr:rowOff>
    </xdr:from>
    <xdr:ext cx="249555" cy="259080"/>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35560</xdr:rowOff>
    </xdr:from>
    <xdr:ext cx="24257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840" y="98082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35560</xdr:rowOff>
    </xdr:from>
    <xdr:ext cx="24257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840" y="98082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35560</xdr:rowOff>
    </xdr:from>
    <xdr:ext cx="24257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840" y="98082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35560</xdr:rowOff>
    </xdr:from>
    <xdr:ext cx="24257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840" y="98082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1935" cy="25209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31495"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09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864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370" y="1230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64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45085</xdr:rowOff>
    </xdr:from>
    <xdr:to>
      <xdr:col>85</xdr:col>
      <xdr:colOff>126365</xdr:colOff>
      <xdr:row>79</xdr:row>
      <xdr:rowOff>107950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035"/>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111760</xdr:rowOff>
    </xdr:from>
    <xdr:ext cx="534670" cy="25209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3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24,977</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107950</xdr:rowOff>
    </xdr:from>
    <xdr:to>
      <xdr:col>86</xdr:col>
      <xdr:colOff>25400</xdr:colOff>
      <xdr:row>79</xdr:row>
      <xdr:rowOff>107950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163195</xdr:rowOff>
    </xdr:from>
    <xdr:ext cx="598805" cy="259080"/>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137,938</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45085</xdr:rowOff>
    </xdr:from>
    <xdr:to>
      <xdr:col>86</xdr:col>
      <xdr:colOff>25400</xdr:colOff>
      <xdr:row>71</xdr:row>
      <xdr:rowOff>45085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149860</xdr:rowOff>
    </xdr:from>
    <xdr:to>
      <xdr:col>85</xdr:col>
      <xdr:colOff>127000</xdr:colOff>
      <xdr:row>73</xdr:row>
      <xdr:rowOff>161925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151360"/>
          <a:ext cx="838200" cy="526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123825</xdr:rowOff>
    </xdr:from>
    <xdr:ext cx="534670" cy="25209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402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145415</xdr:rowOff>
    </xdr:from>
    <xdr:to>
      <xdr:col>85</xdr:col>
      <xdr:colOff>177800</xdr:colOff>
      <xdr:row>77</xdr:row>
      <xdr:rowOff>75565</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149860</xdr:rowOff>
    </xdr:from>
    <xdr:to>
      <xdr:col>81</xdr:col>
      <xdr:colOff>50800</xdr:colOff>
      <xdr:row>74</xdr:row>
      <xdr:rowOff>2540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151360"/>
          <a:ext cx="889000" cy="538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125095</xdr:rowOff>
    </xdr:from>
    <xdr:to>
      <xdr:col>81</xdr:col>
      <xdr:colOff>101600</xdr:colOff>
      <xdr:row>77</xdr:row>
      <xdr:rowOff>55245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46355</xdr:rowOff>
    </xdr:from>
    <xdr:ext cx="527685"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3965" y="132480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133350</xdr:rowOff>
    </xdr:from>
    <xdr:to>
      <xdr:col>76</xdr:col>
      <xdr:colOff>114300</xdr:colOff>
      <xdr:row>74</xdr:row>
      <xdr:rowOff>2540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6492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0</xdr:rowOff>
    </xdr:from>
    <xdr:to>
      <xdr:col>76</xdr:col>
      <xdr:colOff>165100</xdr:colOff>
      <xdr:row>77</xdr:row>
      <xdr:rowOff>101600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92710</xdr:rowOff>
    </xdr:from>
    <xdr:ext cx="527685"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4965" y="13294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133350</xdr:rowOff>
    </xdr:from>
    <xdr:to>
      <xdr:col>71</xdr:col>
      <xdr:colOff>177800</xdr:colOff>
      <xdr:row>74</xdr:row>
      <xdr:rowOff>134620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64920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150495</xdr:rowOff>
    </xdr:from>
    <xdr:to>
      <xdr:col>72</xdr:col>
      <xdr:colOff>38100</xdr:colOff>
      <xdr:row>77</xdr:row>
      <xdr:rowOff>80645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71755</xdr:rowOff>
    </xdr:from>
    <xdr:ext cx="52768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5965" y="132734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119380</xdr:rowOff>
    </xdr:from>
    <xdr:to>
      <xdr:col>67</xdr:col>
      <xdr:colOff>101600</xdr:colOff>
      <xdr:row>77</xdr:row>
      <xdr:rowOff>49530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40640</xdr:rowOff>
    </xdr:from>
    <xdr:ext cx="527685" cy="25209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6965" y="132422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73</xdr:row>
      <xdr:rowOff>111125</xdr:rowOff>
    </xdr:from>
    <xdr:to>
      <xdr:col>85</xdr:col>
      <xdr:colOff>177800</xdr:colOff>
      <xdr:row>74</xdr:row>
      <xdr:rowOff>41275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62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133985</xdr:rowOff>
    </xdr:from>
    <xdr:ext cx="598805" cy="25209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4783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101,734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70</xdr:row>
      <xdr:rowOff>99060</xdr:rowOff>
    </xdr:from>
    <xdr:to>
      <xdr:col>81</xdr:col>
      <xdr:colOff>101600</xdr:colOff>
      <xdr:row>71</xdr:row>
      <xdr:rowOff>29210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10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69</xdr:row>
      <xdr:rowOff>45720</xdr:rowOff>
    </xdr:from>
    <xdr:ext cx="59182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181580" y="118757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123190</xdr:rowOff>
    </xdr:from>
    <xdr:to>
      <xdr:col>76</xdr:col>
      <xdr:colOff>165100</xdr:colOff>
      <xdr:row>74</xdr:row>
      <xdr:rowOff>53340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6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72</xdr:row>
      <xdr:rowOff>69850</xdr:rowOff>
    </xdr:from>
    <xdr:ext cx="59182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292580" y="124142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82550</xdr:rowOff>
    </xdr:from>
    <xdr:to>
      <xdr:col>72</xdr:col>
      <xdr:colOff>38100</xdr:colOff>
      <xdr:row>74</xdr:row>
      <xdr:rowOff>12700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72</xdr:row>
      <xdr:rowOff>29210</xdr:rowOff>
    </xdr:from>
    <xdr:ext cx="591820" cy="25209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580" y="1237361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83820</xdr:rowOff>
    </xdr:from>
    <xdr:to>
      <xdr:col>67</xdr:col>
      <xdr:colOff>101600</xdr:colOff>
      <xdr:row>75</xdr:row>
      <xdr:rowOff>13970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30480</xdr:rowOff>
    </xdr:from>
    <xdr:ext cx="527685" cy="25209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6965" y="125463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935"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09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09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8645" cy="2584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8645"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125730</xdr:rowOff>
    </xdr:from>
    <xdr:to>
      <xdr:col>85</xdr:col>
      <xdr:colOff>126365</xdr:colOff>
      <xdr:row>99</xdr:row>
      <xdr:rowOff>97790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23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101600</xdr:rowOff>
    </xdr:from>
    <xdr:ext cx="378460" cy="259080"/>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1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97790</xdr:rowOff>
    </xdr:from>
    <xdr:to>
      <xdr:col>86</xdr:col>
      <xdr:colOff>25400</xdr:colOff>
      <xdr:row>99</xdr:row>
      <xdr:rowOff>97790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72390</xdr:rowOff>
    </xdr:from>
    <xdr:ext cx="598805" cy="259080"/>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139,261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125730</xdr:rowOff>
    </xdr:from>
    <xdr:to>
      <xdr:col>86</xdr:col>
      <xdr:colOff>25400</xdr:colOff>
      <xdr:row>90</xdr:row>
      <xdr:rowOff>125730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11430</xdr:rowOff>
    </xdr:from>
    <xdr:to>
      <xdr:col>85</xdr:col>
      <xdr:colOff>127000</xdr:colOff>
      <xdr:row>99</xdr:row>
      <xdr:rowOff>24130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13530"/>
          <a:ext cx="8382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65405</xdr:rowOff>
    </xdr:from>
    <xdr:ext cx="534670" cy="25209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0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32,006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42545</xdr:rowOff>
    </xdr:from>
    <xdr:to>
      <xdr:col>85</xdr:col>
      <xdr:colOff>177800</xdr:colOff>
      <xdr:row>97</xdr:row>
      <xdr:rowOff>144145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24130</xdr:rowOff>
    </xdr:from>
    <xdr:to>
      <xdr:col>81</xdr:col>
      <xdr:colOff>50800</xdr:colOff>
      <xdr:row>99</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976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93345</xdr:rowOff>
    </xdr:from>
    <xdr:to>
      <xdr:col>81</xdr:col>
      <xdr:colOff>101600</xdr:colOff>
      <xdr:row>98</xdr:row>
      <xdr:rowOff>23495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40640</xdr:rowOff>
    </xdr:from>
    <xdr:ext cx="527685" cy="25209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3965" y="164998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150495</xdr:rowOff>
    </xdr:from>
    <xdr:to>
      <xdr:col>76</xdr:col>
      <xdr:colOff>114300</xdr:colOff>
      <xdr:row>99</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5259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114935</xdr:rowOff>
    </xdr:from>
    <xdr:to>
      <xdr:col>76</xdr:col>
      <xdr:colOff>165100</xdr:colOff>
      <xdr:row>98</xdr:row>
      <xdr:rowOff>45085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61595</xdr:rowOff>
    </xdr:from>
    <xdr:ext cx="527685"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4965" y="165207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25,375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133350</xdr:rowOff>
    </xdr:from>
    <xdr:to>
      <xdr:col>71</xdr:col>
      <xdr:colOff>177800</xdr:colOff>
      <xdr:row>98</xdr:row>
      <xdr:rowOff>150495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354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127635</xdr:rowOff>
    </xdr:from>
    <xdr:to>
      <xdr:col>72</xdr:col>
      <xdr:colOff>38100</xdr:colOff>
      <xdr:row>98</xdr:row>
      <xdr:rowOff>57785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74930</xdr:rowOff>
    </xdr:from>
    <xdr:ext cx="527685" cy="25209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5965" y="165341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139700</xdr:rowOff>
    </xdr:from>
    <xdr:to>
      <xdr:col>67</xdr:col>
      <xdr:colOff>101600</xdr:colOff>
      <xdr:row>98</xdr:row>
      <xdr:rowOff>69850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86360</xdr:rowOff>
    </xdr:from>
    <xdr:ext cx="527685" cy="25209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6965" y="165455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132080</xdr:rowOff>
    </xdr:from>
    <xdr:to>
      <xdr:col>85</xdr:col>
      <xdr:colOff>177800</xdr:colOff>
      <xdr:row>98</xdr:row>
      <xdr:rowOff>62230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110490</xdr:rowOff>
    </xdr:from>
    <xdr:ext cx="534670" cy="25209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411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144780</xdr:rowOff>
    </xdr:from>
    <xdr:to>
      <xdr:col>81</xdr:col>
      <xdr:colOff>101600</xdr:colOff>
      <xdr:row>99</xdr:row>
      <xdr:rowOff>74930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66040</xdr:rowOff>
    </xdr:from>
    <xdr:ext cx="462915" cy="25209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350" y="170395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12065</xdr:rowOff>
    </xdr:from>
    <xdr:to>
      <xdr:col>76</xdr:col>
      <xdr:colOff>165100</xdr:colOff>
      <xdr:row>99</xdr:row>
      <xdr:rowOff>113665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104775</xdr:rowOff>
    </xdr:from>
    <xdr:ext cx="462915"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350" y="170783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99695</xdr:rowOff>
    </xdr:from>
    <xdr:to>
      <xdr:col>72</xdr:col>
      <xdr:colOff>38100</xdr:colOff>
      <xdr:row>99</xdr:row>
      <xdr:rowOff>29845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0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20955</xdr:rowOff>
    </xdr:from>
    <xdr:ext cx="527685" cy="25209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5965" y="169945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82550</xdr:rowOff>
    </xdr:from>
    <xdr:to>
      <xdr:col>67</xdr:col>
      <xdr:colOff>101600</xdr:colOff>
      <xdr:row>99</xdr:row>
      <xdr:rowOff>12700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3810</xdr:rowOff>
    </xdr:from>
    <xdr:ext cx="52768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6965" y="16977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935" cy="25209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209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209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209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22860</xdr:rowOff>
    </xdr:from>
    <xdr:to>
      <xdr:col>116</xdr:col>
      <xdr:colOff>62865</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8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209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140970</xdr:rowOff>
    </xdr:from>
    <xdr:ext cx="534670" cy="259080"/>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57,603</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22860</xdr:rowOff>
    </xdr:from>
    <xdr:to>
      <xdr:col>116</xdr:col>
      <xdr:colOff>152400</xdr:colOff>
      <xdr:row>31</xdr:row>
      <xdr:rowOff>22860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67310</xdr:rowOff>
    </xdr:from>
    <xdr:to>
      <xdr:col>116</xdr:col>
      <xdr:colOff>63500</xdr:colOff>
      <xdr:row>38</xdr:row>
      <xdr:rowOff>43180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410960"/>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144145</xdr:rowOff>
    </xdr:from>
    <xdr:ext cx="469900" cy="25209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87795"/>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166370</xdr:rowOff>
    </xdr:from>
    <xdr:to>
      <xdr:col>116</xdr:col>
      <xdr:colOff>114300</xdr:colOff>
      <xdr:row>38</xdr:row>
      <xdr:rowOff>95885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43180</xdr:rowOff>
    </xdr:from>
    <xdr:to>
      <xdr:col>111</xdr:col>
      <xdr:colOff>177800</xdr:colOff>
      <xdr:row>38</xdr:row>
      <xdr:rowOff>50165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582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13335</xdr:rowOff>
    </xdr:from>
    <xdr:to>
      <xdr:col>112</xdr:col>
      <xdr:colOff>38100</xdr:colOff>
      <xdr:row>38</xdr:row>
      <xdr:rowOff>114935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106045</xdr:rowOff>
    </xdr:from>
    <xdr:ext cx="462915" cy="25908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350" y="66211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12700</xdr:rowOff>
    </xdr:from>
    <xdr:to>
      <xdr:col>107</xdr:col>
      <xdr:colOff>50800</xdr:colOff>
      <xdr:row>38</xdr:row>
      <xdr:rowOff>50165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5278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33655</xdr:rowOff>
    </xdr:from>
    <xdr:to>
      <xdr:col>107</xdr:col>
      <xdr:colOff>101600</xdr:colOff>
      <xdr:row>38</xdr:row>
      <xdr:rowOff>135255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126365</xdr:rowOff>
    </xdr:from>
    <xdr:ext cx="462915" cy="25908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350" y="66414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12700</xdr:rowOff>
    </xdr:from>
    <xdr:to>
      <xdr:col>102</xdr:col>
      <xdr:colOff>114300</xdr:colOff>
      <xdr:row>38</xdr:row>
      <xdr:rowOff>15240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527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39370</xdr:rowOff>
    </xdr:from>
    <xdr:to>
      <xdr:col>102</xdr:col>
      <xdr:colOff>165100</xdr:colOff>
      <xdr:row>38</xdr:row>
      <xdr:rowOff>140970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132080</xdr:rowOff>
    </xdr:from>
    <xdr:ext cx="462915" cy="25209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350" y="66471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25400</xdr:rowOff>
    </xdr:from>
    <xdr:to>
      <xdr:col>98</xdr:col>
      <xdr:colOff>38100</xdr:colOff>
      <xdr:row>38</xdr:row>
      <xdr:rowOff>127000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118110</xdr:rowOff>
    </xdr:from>
    <xdr:ext cx="462915"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350" y="6633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16510</xdr:rowOff>
    </xdr:from>
    <xdr:to>
      <xdr:col>116</xdr:col>
      <xdr:colOff>114300</xdr:colOff>
      <xdr:row>37</xdr:row>
      <xdr:rowOff>118110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39370</xdr:rowOff>
    </xdr:from>
    <xdr:ext cx="534670" cy="259080"/>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21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163830</xdr:rowOff>
    </xdr:from>
    <xdr:to>
      <xdr:col>112</xdr:col>
      <xdr:colOff>38100</xdr:colOff>
      <xdr:row>38</xdr:row>
      <xdr:rowOff>93980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111125</xdr:rowOff>
    </xdr:from>
    <xdr:ext cx="462915" cy="25209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350" y="62833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170815</xdr:rowOff>
    </xdr:from>
    <xdr:to>
      <xdr:col>107</xdr:col>
      <xdr:colOff>101600</xdr:colOff>
      <xdr:row>38</xdr:row>
      <xdr:rowOff>100965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117475</xdr:rowOff>
    </xdr:from>
    <xdr:ext cx="462915"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350" y="62896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133350</xdr:rowOff>
    </xdr:from>
    <xdr:to>
      <xdr:col>102</xdr:col>
      <xdr:colOff>165100</xdr:colOff>
      <xdr:row>38</xdr:row>
      <xdr:rowOff>63500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80010</xdr:rowOff>
    </xdr:from>
    <xdr:ext cx="462915"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350" y="6252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135890</xdr:rowOff>
    </xdr:from>
    <xdr:to>
      <xdr:col>98</xdr:col>
      <xdr:colOff>38100</xdr:colOff>
      <xdr:row>38</xdr:row>
      <xdr:rowOff>66040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82550</xdr:rowOff>
    </xdr:from>
    <xdr:ext cx="462915"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350" y="62547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1935" cy="25908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209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209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09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144780</xdr:rowOff>
    </xdr:from>
    <xdr:to>
      <xdr:col>116</xdr:col>
      <xdr:colOff>62865</xdr:colOff>
      <xdr:row>59</xdr:row>
      <xdr:rowOff>99060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280"/>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91440</xdr:rowOff>
    </xdr:from>
    <xdr:ext cx="534670" cy="259080"/>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45,841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144780</xdr:rowOff>
    </xdr:from>
    <xdr:to>
      <xdr:col>116</xdr:col>
      <xdr:colOff>152400</xdr:colOff>
      <xdr:row>50</xdr:row>
      <xdr:rowOff>144780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89535</xdr:rowOff>
    </xdr:from>
    <xdr:to>
      <xdr:col>116</xdr:col>
      <xdr:colOff>63500</xdr:colOff>
      <xdr:row>59</xdr:row>
      <xdr:rowOff>90170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20508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90805</xdr:rowOff>
    </xdr:from>
    <xdr:ext cx="469900" cy="2584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4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67945</xdr:rowOff>
    </xdr:from>
    <xdr:to>
      <xdr:col>116</xdr:col>
      <xdr:colOff>114300</xdr:colOff>
      <xdr:row>58</xdr:row>
      <xdr:rowOff>169545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90170</xdr:rowOff>
    </xdr:from>
    <xdr:to>
      <xdr:col>111</xdr:col>
      <xdr:colOff>177800</xdr:colOff>
      <xdr:row>59</xdr:row>
      <xdr:rowOff>94615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2057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63500</xdr:rowOff>
    </xdr:from>
    <xdr:to>
      <xdr:col>112</xdr:col>
      <xdr:colOff>38100</xdr:colOff>
      <xdr:row>58</xdr:row>
      <xdr:rowOff>164465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9525</xdr:rowOff>
    </xdr:from>
    <xdr:ext cx="462915" cy="25209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350" y="97821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94615</xdr:rowOff>
    </xdr:from>
    <xdr:to>
      <xdr:col>107</xdr:col>
      <xdr:colOff>50800</xdr:colOff>
      <xdr:row>59</xdr:row>
      <xdr:rowOff>94615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10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69215</xdr:rowOff>
    </xdr:from>
    <xdr:to>
      <xdr:col>107</xdr:col>
      <xdr:colOff>101600</xdr:colOff>
      <xdr:row>58</xdr:row>
      <xdr:rowOff>170815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15875</xdr:rowOff>
    </xdr:from>
    <xdr:ext cx="462915"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350" y="97885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94615</xdr:rowOff>
    </xdr:from>
    <xdr:to>
      <xdr:col>102</xdr:col>
      <xdr:colOff>114300</xdr:colOff>
      <xdr:row>59</xdr:row>
      <xdr:rowOff>99060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2101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41910</xdr:rowOff>
    </xdr:from>
    <xdr:to>
      <xdr:col>102</xdr:col>
      <xdr:colOff>165100</xdr:colOff>
      <xdr:row>58</xdr:row>
      <xdr:rowOff>143510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160020</xdr:rowOff>
    </xdr:from>
    <xdr:ext cx="462915"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350" y="97612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24765</xdr:rowOff>
    </xdr:from>
    <xdr:to>
      <xdr:col>98</xdr:col>
      <xdr:colOff>38100</xdr:colOff>
      <xdr:row>58</xdr:row>
      <xdr:rowOff>126365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143510</xdr:rowOff>
    </xdr:from>
    <xdr:ext cx="462915" cy="25209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350" y="97447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38735</xdr:rowOff>
    </xdr:from>
    <xdr:to>
      <xdr:col>116</xdr:col>
      <xdr:colOff>114300</xdr:colOff>
      <xdr:row>59</xdr:row>
      <xdr:rowOff>140335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125095</xdr:rowOff>
    </xdr:from>
    <xdr:ext cx="378460" cy="2584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69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39370</xdr:rowOff>
    </xdr:from>
    <xdr:to>
      <xdr:col>112</xdr:col>
      <xdr:colOff>38100</xdr:colOff>
      <xdr:row>59</xdr:row>
      <xdr:rowOff>140970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132080</xdr:rowOff>
    </xdr:from>
    <xdr:ext cx="378460" cy="25209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70" y="1024763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43815</xdr:rowOff>
    </xdr:from>
    <xdr:to>
      <xdr:col>107</xdr:col>
      <xdr:colOff>101600</xdr:colOff>
      <xdr:row>59</xdr:row>
      <xdr:rowOff>145415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136525</xdr:rowOff>
    </xdr:from>
    <xdr:ext cx="378460" cy="2584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70" y="10252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43815</xdr:rowOff>
    </xdr:from>
    <xdr:to>
      <xdr:col>102</xdr:col>
      <xdr:colOff>165100</xdr:colOff>
      <xdr:row>59</xdr:row>
      <xdr:rowOff>145415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136525</xdr:rowOff>
    </xdr:from>
    <xdr:ext cx="378460" cy="2584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70" y="10252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257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840" y="10256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935" cy="25209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168910</xdr:rowOff>
    </xdr:from>
    <xdr:ext cx="531495" cy="25209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505" y="135420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54610</xdr:rowOff>
    </xdr:from>
    <xdr:ext cx="531495" cy="25209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3256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111760</xdr:rowOff>
    </xdr:from>
    <xdr:ext cx="531495" cy="25209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29705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09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54610</xdr:rowOff>
    </xdr:from>
    <xdr:ext cx="588645" cy="25209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370" y="123990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70</xdr:row>
      <xdr:rowOff>111760</xdr:rowOff>
    </xdr:from>
    <xdr:ext cx="588645" cy="25209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370" y="12113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68</xdr:row>
      <xdr:rowOff>168910</xdr:rowOff>
    </xdr:from>
    <xdr:ext cx="588645" cy="25209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370" y="118275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645" cy="25209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64135</xdr:rowOff>
    </xdr:from>
    <xdr:to>
      <xdr:col>116</xdr:col>
      <xdr:colOff>62865</xdr:colOff>
      <xdr:row>78</xdr:row>
      <xdr:rowOff>116840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7085"/>
          <a:ext cx="127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120650</xdr:rowOff>
    </xdr:from>
    <xdr:ext cx="534670" cy="25209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937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33,597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116840</xdr:rowOff>
    </xdr:from>
    <xdr:to>
      <xdr:col>116</xdr:col>
      <xdr:colOff>152400</xdr:colOff>
      <xdr:row>78</xdr:row>
      <xdr:rowOff>116840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8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10795</xdr:rowOff>
    </xdr:from>
    <xdr:ext cx="598805" cy="2584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12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121,299</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64135</xdr:rowOff>
    </xdr:from>
    <xdr:to>
      <xdr:col>116</xdr:col>
      <xdr:colOff>152400</xdr:colOff>
      <xdr:row>71</xdr:row>
      <xdr:rowOff>64135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159385</xdr:rowOff>
    </xdr:from>
    <xdr:to>
      <xdr:col>116</xdr:col>
      <xdr:colOff>63500</xdr:colOff>
      <xdr:row>73</xdr:row>
      <xdr:rowOff>83185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503785"/>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10795</xdr:rowOff>
    </xdr:from>
    <xdr:ext cx="534670" cy="2584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40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32385</xdr:rowOff>
    </xdr:from>
    <xdr:to>
      <xdr:col>116</xdr:col>
      <xdr:colOff>114300</xdr:colOff>
      <xdr:row>76</xdr:row>
      <xdr:rowOff>133985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6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83185</xdr:rowOff>
    </xdr:from>
    <xdr:to>
      <xdr:col>111</xdr:col>
      <xdr:colOff>177800</xdr:colOff>
      <xdr:row>73</xdr:row>
      <xdr:rowOff>99060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5990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164465</xdr:rowOff>
    </xdr:from>
    <xdr:to>
      <xdr:col>112</xdr:col>
      <xdr:colOff>38100</xdr:colOff>
      <xdr:row>76</xdr:row>
      <xdr:rowOff>94615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86360</xdr:rowOff>
    </xdr:from>
    <xdr:ext cx="527685" cy="25209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5965" y="131165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99060</xdr:rowOff>
    </xdr:from>
    <xdr:to>
      <xdr:col>107</xdr:col>
      <xdr:colOff>50800</xdr:colOff>
      <xdr:row>73</xdr:row>
      <xdr:rowOff>157480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6149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166370</xdr:rowOff>
    </xdr:from>
    <xdr:to>
      <xdr:col>107</xdr:col>
      <xdr:colOff>101600</xdr:colOff>
      <xdr:row>76</xdr:row>
      <xdr:rowOff>96520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87630</xdr:rowOff>
    </xdr:from>
    <xdr:ext cx="527685" cy="25209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6965" y="131178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70</xdr:row>
      <xdr:rowOff>69850</xdr:rowOff>
    </xdr:from>
    <xdr:to>
      <xdr:col>102</xdr:col>
      <xdr:colOff>114300</xdr:colOff>
      <xdr:row>73</xdr:row>
      <xdr:rowOff>157480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071350"/>
          <a:ext cx="889000" cy="601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xdr:rowOff>
    </xdr:from>
    <xdr:to>
      <xdr:col>102</xdr:col>
      <xdr:colOff>165100</xdr:colOff>
      <xdr:row>76</xdr:row>
      <xdr:rowOff>113665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04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104775</xdr:rowOff>
    </xdr:from>
    <xdr:ext cx="527685"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7965" y="131349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169545</xdr:rowOff>
    </xdr:from>
    <xdr:to>
      <xdr:col>98</xdr:col>
      <xdr:colOff>38100</xdr:colOff>
      <xdr:row>76</xdr:row>
      <xdr:rowOff>99695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90805</xdr:rowOff>
    </xdr:from>
    <xdr:ext cx="527685" cy="2584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8965" y="1312100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109220</xdr:rowOff>
    </xdr:from>
    <xdr:to>
      <xdr:col>116</xdr:col>
      <xdr:colOff>114300</xdr:colOff>
      <xdr:row>73</xdr:row>
      <xdr:rowOff>38735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453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132080</xdr:rowOff>
    </xdr:from>
    <xdr:ext cx="598805" cy="25209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30503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102,617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32385</xdr:rowOff>
    </xdr:from>
    <xdr:to>
      <xdr:col>112</xdr:col>
      <xdr:colOff>38100</xdr:colOff>
      <xdr:row>73</xdr:row>
      <xdr:rowOff>133985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5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150495</xdr:rowOff>
    </xdr:from>
    <xdr:ext cx="527685"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5965" y="123234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95,975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48260</xdr:rowOff>
    </xdr:from>
    <xdr:to>
      <xdr:col>107</xdr:col>
      <xdr:colOff>101600</xdr:colOff>
      <xdr:row>73</xdr:row>
      <xdr:rowOff>149860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5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166370</xdr:rowOff>
    </xdr:from>
    <xdr:ext cx="527685" cy="25209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6965" y="123393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106680</xdr:rowOff>
    </xdr:from>
    <xdr:to>
      <xdr:col>102</xdr:col>
      <xdr:colOff>165100</xdr:colOff>
      <xdr:row>74</xdr:row>
      <xdr:rowOff>36830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53340</xdr:rowOff>
    </xdr:from>
    <xdr:ext cx="527685" cy="25209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7965" y="123977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70</xdr:row>
      <xdr:rowOff>19050</xdr:rowOff>
    </xdr:from>
    <xdr:to>
      <xdr:col>98</xdr:col>
      <xdr:colOff>38100</xdr:colOff>
      <xdr:row>70</xdr:row>
      <xdr:rowOff>120650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02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68</xdr:row>
      <xdr:rowOff>137160</xdr:rowOff>
    </xdr:from>
    <xdr:ext cx="591820"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580" y="1179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132,870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5209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080" y="16113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935" cy="25209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080" y="14970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257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257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257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257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257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257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257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257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ja-JP" sz="1100">
              <a:solidFill>
                <a:schemeClr val="dk1"/>
              </a:solidFill>
              <a:effectLst/>
              <a:latin typeface="ＭＳ ゴシック"/>
              <a:ea typeface="ＭＳ ゴシック"/>
              <a:cs typeface="+mn-cs"/>
            </a:rPr>
            <a:t>本町における性質別歳出の住民一人あたりのコストは、</a:t>
          </a:r>
          <a:r>
            <a:rPr kumimoji="1" lang="ja-JP" altLang="ja-JP" sz="1100" b="0" i="0" baseline="0">
              <a:solidFill>
                <a:schemeClr val="dk1"/>
              </a:solidFill>
              <a:effectLst/>
              <a:latin typeface="ＭＳ ゴシック"/>
              <a:ea typeface="ＭＳ ゴシック"/>
              <a:cs typeface="+mn-cs"/>
            </a:rPr>
            <a:t>地理的条件（面積が広大かつ過疎地域）が起因となり、引き続き</a:t>
          </a:r>
          <a:r>
            <a:rPr kumimoji="1" lang="ja-JP" altLang="ja-JP" sz="1100">
              <a:solidFill>
                <a:schemeClr val="dk1"/>
              </a:solidFill>
              <a:effectLst/>
              <a:latin typeface="ＭＳ ゴシック"/>
              <a:ea typeface="ＭＳ ゴシック"/>
              <a:cs typeface="+mn-cs"/>
            </a:rPr>
            <a:t>人件費、</a:t>
          </a:r>
          <a:r>
            <a:rPr kumimoji="1" lang="ja-JP" altLang="en-US" sz="1100">
              <a:solidFill>
                <a:schemeClr val="dk1"/>
              </a:solidFill>
              <a:effectLst/>
              <a:latin typeface="ＭＳ ゴシック"/>
              <a:ea typeface="ＭＳ ゴシック"/>
              <a:cs typeface="+mn-cs"/>
            </a:rPr>
            <a:t>補助費等</a:t>
          </a:r>
          <a:r>
            <a:rPr kumimoji="1" lang="ja-JP" altLang="ja-JP" sz="1100">
              <a:solidFill>
                <a:schemeClr val="dk1"/>
              </a:solidFill>
              <a:effectLst/>
              <a:latin typeface="ＭＳ ゴシック"/>
              <a:ea typeface="ＭＳ ゴシック"/>
              <a:cs typeface="+mn-cs"/>
            </a:rPr>
            <a:t>、</a:t>
          </a:r>
          <a:r>
            <a:rPr kumimoji="1" lang="ja-JP" altLang="en-US" sz="1100">
              <a:solidFill>
                <a:schemeClr val="dk1"/>
              </a:solidFill>
              <a:effectLst/>
              <a:latin typeface="ＭＳ ゴシック"/>
              <a:ea typeface="ＭＳ ゴシック"/>
              <a:cs typeface="+mn-cs"/>
            </a:rPr>
            <a:t>公債費</a:t>
          </a:r>
          <a:r>
            <a:rPr kumimoji="1" lang="ja-JP" altLang="ja-JP" sz="1100">
              <a:solidFill>
                <a:schemeClr val="dk1"/>
              </a:solidFill>
              <a:effectLst/>
              <a:latin typeface="ＭＳ ゴシック"/>
              <a:ea typeface="ＭＳ ゴシック"/>
              <a:cs typeface="+mn-cs"/>
            </a:rPr>
            <a:t>が特に類似団体平均と比較して大きくなっている</a:t>
          </a:r>
          <a:r>
            <a:rPr lang="ja-JP" altLang="ja-JP"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人件費は、</a:t>
          </a:r>
          <a:r>
            <a:rPr kumimoji="1" lang="ja-JP" altLang="ja-JP" sz="1100" b="0" i="0" baseline="0">
              <a:solidFill>
                <a:schemeClr val="dk1"/>
              </a:solidFill>
              <a:effectLst/>
              <a:latin typeface="ＭＳ ゴシック"/>
              <a:ea typeface="ＭＳ ゴシック"/>
              <a:cs typeface="+mn-cs"/>
            </a:rPr>
            <a:t>地理的条件</a:t>
          </a:r>
          <a:r>
            <a:rPr kumimoji="1" lang="ja-JP" altLang="ja-JP" sz="1100">
              <a:solidFill>
                <a:schemeClr val="dk1"/>
              </a:solidFill>
              <a:effectLst/>
              <a:latin typeface="ＭＳ ゴシック"/>
              <a:ea typeface="ＭＳ ゴシック"/>
              <a:cs typeface="+mn-cs"/>
            </a:rPr>
            <a:t>をカバーするためのバス事業や</a:t>
          </a:r>
          <a:r>
            <a:rPr kumimoji="1" lang="en-US" altLang="ja-JP" sz="1100">
              <a:solidFill>
                <a:schemeClr val="dk1"/>
              </a:solidFill>
              <a:effectLst/>
              <a:latin typeface="ＭＳ ゴシック"/>
              <a:ea typeface="ＭＳ ゴシック"/>
              <a:cs typeface="+mn-cs"/>
            </a:rPr>
            <a:t>CATV</a:t>
          </a:r>
          <a:r>
            <a:rPr kumimoji="1" lang="ja-JP" altLang="ja-JP" sz="1100">
              <a:solidFill>
                <a:schemeClr val="dk1"/>
              </a:solidFill>
              <a:effectLst/>
              <a:latin typeface="ＭＳ ゴシック"/>
              <a:ea typeface="ＭＳ ゴシック"/>
              <a:cs typeface="+mn-cs"/>
            </a:rPr>
            <a:t>事業を直営で実施せざるを得ない状況によるものである。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普通建設事業費（うち新規整備）は、令和2年度において、新庁舎建設事業、認定こども園建設事業等により、前年度と比較し大きくなっている。</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補助費等は、水道事業が法適用となった平成</a:t>
          </a:r>
          <a:r>
            <a:rPr kumimoji="1" lang="en-US" altLang="ja-JP" sz="1100">
              <a:solidFill>
                <a:schemeClr val="dk1"/>
              </a:solidFill>
              <a:effectLst/>
              <a:latin typeface="ＭＳ ゴシック"/>
              <a:ea typeface="ＭＳ ゴシック"/>
              <a:cs typeface="+mn-cs"/>
            </a:rPr>
            <a:t>29</a:t>
          </a:r>
          <a:r>
            <a:rPr kumimoji="1" lang="ja-JP" altLang="en-US" sz="1100">
              <a:solidFill>
                <a:schemeClr val="dk1"/>
              </a:solidFill>
              <a:effectLst/>
              <a:latin typeface="ＭＳ ゴシック"/>
              <a:ea typeface="ＭＳ ゴシック"/>
              <a:cs typeface="+mn-cs"/>
            </a:rPr>
            <a:t>年度から大きく増加となった。</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公債費は、</a:t>
          </a:r>
          <a:r>
            <a:rPr lang="ja-JP" altLang="ja-JP" sz="1100">
              <a:solidFill>
                <a:schemeClr val="dk1"/>
              </a:solidFill>
              <a:effectLst/>
              <a:latin typeface="ＭＳ ゴシック"/>
              <a:ea typeface="ＭＳ ゴシック"/>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100">
              <a:solidFill>
                <a:schemeClr val="dk1"/>
              </a:solidFill>
              <a:effectLst/>
              <a:latin typeface="ＭＳ ゴシック"/>
              <a:ea typeface="ＭＳ ゴシック"/>
              <a:cs typeface="+mn-cs"/>
            </a:rPr>
            <a:t>よるものである。</a:t>
          </a:r>
          <a:endParaRPr lang="ja-JP" altLang="ja-JP" sz="1400">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　今後については、積極的な企業誘致や定住促進により担税力を確保し、業務の見直し、公共施設等の再編や事業の選択により、コストの削減を図っていく。</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京都府京丹波町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13,616
13,433
303.09
14,313,042
13,965,990
147,136
6,887,248
14,443,850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17.7
109.7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09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0375" cy="25209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037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037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0375" cy="25209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209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129540</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590"/>
          <a:ext cx="127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145415</xdr:rowOff>
    </xdr:from>
    <xdr:ext cx="469900" cy="25209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76200</xdr:rowOff>
    </xdr:from>
    <xdr:ext cx="534670" cy="25209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12,552</a:t>
          </a:r>
          <a:endParaRPr kumimoji="1" lang="ja-JP" altLang="en-US" sz="1000" b="1">
            <a:latin typeface="ＭＳ Ｐゴシック"/>
          </a:endParaRPr>
        </a:p>
      </xdr:txBody>
    </xdr:sp>
    <xdr:clientData/>
  </xdr:oneCellAnchor>
  <xdr:twoCellAnchor>
    <xdr:from>
      <xdr:col>23</xdr:col>
      <xdr:colOff>165100</xdr:colOff>
      <xdr:row>29</xdr:row>
      <xdr:rowOff>129540</xdr:rowOff>
    </xdr:from>
    <xdr:to>
      <xdr:col>24</xdr:col>
      <xdr:colOff>152400</xdr:colOff>
      <xdr:row>29</xdr:row>
      <xdr:rowOff>129540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169545</xdr:rowOff>
    </xdr:from>
    <xdr:to>
      <xdr:col>24</xdr:col>
      <xdr:colOff>63500</xdr:colOff>
      <xdr:row>36</xdr:row>
      <xdr:rowOff>15875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7029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3810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169545</xdr:rowOff>
    </xdr:from>
    <xdr:to>
      <xdr:col>19</xdr:col>
      <xdr:colOff>177800</xdr:colOff>
      <xdr:row>36</xdr:row>
      <xdr:rowOff>26670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702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55880</xdr:rowOff>
    </xdr:from>
    <xdr:ext cx="46291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280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26670</xdr:rowOff>
    </xdr:from>
    <xdr:to>
      <xdr:col>15</xdr:col>
      <xdr:colOff>50800</xdr:colOff>
      <xdr:row>36</xdr:row>
      <xdr:rowOff>42545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988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166370</xdr:rowOff>
    </xdr:from>
    <xdr:to>
      <xdr:col>15</xdr:col>
      <xdr:colOff>101600</xdr:colOff>
      <xdr:row>36</xdr:row>
      <xdr:rowOff>95885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86995</xdr:rowOff>
    </xdr:from>
    <xdr:ext cx="462915" cy="25209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2591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42545</xdr:rowOff>
    </xdr:from>
    <xdr:to>
      <xdr:col>10</xdr:col>
      <xdr:colOff>114300</xdr:colOff>
      <xdr:row>36</xdr:row>
      <xdr:rowOff>67945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1474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12065</xdr:rowOff>
    </xdr:from>
    <xdr:to>
      <xdr:col>10</xdr:col>
      <xdr:colOff>165100</xdr:colOff>
      <xdr:row>36</xdr:row>
      <xdr:rowOff>113665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104775</xdr:rowOff>
    </xdr:from>
    <xdr:ext cx="46291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2769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8255</xdr:rowOff>
    </xdr:from>
    <xdr:to>
      <xdr:col>6</xdr:col>
      <xdr:colOff>38100</xdr:colOff>
      <xdr:row>36</xdr:row>
      <xdr:rowOff>109855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126365</xdr:rowOff>
    </xdr:from>
    <xdr:ext cx="46291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9556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136525</xdr:rowOff>
    </xdr:from>
    <xdr:to>
      <xdr:col>24</xdr:col>
      <xdr:colOff>114300</xdr:colOff>
      <xdr:row>36</xdr:row>
      <xdr:rowOff>66675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159385</xdr:rowOff>
    </xdr:from>
    <xdr:ext cx="469900" cy="2584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8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118745</xdr:rowOff>
    </xdr:from>
    <xdr:to>
      <xdr:col>20</xdr:col>
      <xdr:colOff>38100</xdr:colOff>
      <xdr:row>36</xdr:row>
      <xdr:rowOff>48895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65405</xdr:rowOff>
    </xdr:from>
    <xdr:ext cx="462915" cy="25209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8947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147320</xdr:rowOff>
    </xdr:from>
    <xdr:to>
      <xdr:col>15</xdr:col>
      <xdr:colOff>101600</xdr:colOff>
      <xdr:row>36</xdr:row>
      <xdr:rowOff>77470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93980</xdr:rowOff>
    </xdr:from>
    <xdr:ext cx="46291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9232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163195</xdr:rowOff>
    </xdr:from>
    <xdr:to>
      <xdr:col>10</xdr:col>
      <xdr:colOff>165100</xdr:colOff>
      <xdr:row>36</xdr:row>
      <xdr:rowOff>93345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109855</xdr:rowOff>
    </xdr:from>
    <xdr:ext cx="462915" cy="25209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93915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17780</xdr:rowOff>
    </xdr:from>
    <xdr:to>
      <xdr:col>6</xdr:col>
      <xdr:colOff>38100</xdr:colOff>
      <xdr:row>36</xdr:row>
      <xdr:rowOff>118745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9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109855</xdr:rowOff>
    </xdr:from>
    <xdr:ext cx="462915" cy="25209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28205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93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8645" cy="25209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645"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8815" cy="25209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71120</xdr:rowOff>
    </xdr:from>
    <xdr:to>
      <xdr:col>24</xdr:col>
      <xdr:colOff>62865</xdr:colOff>
      <xdr:row>58</xdr:row>
      <xdr:rowOff>29210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07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33020</xdr:rowOff>
    </xdr:from>
    <xdr:ext cx="534670" cy="25908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17780</xdr:rowOff>
    </xdr:from>
    <xdr:ext cx="598805" cy="25209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28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705,979</a:t>
          </a:r>
          <a:endParaRPr kumimoji="1" lang="ja-JP" altLang="en-US" sz="1000" b="1">
            <a:latin typeface="ＭＳ Ｐゴシック"/>
          </a:endParaRPr>
        </a:p>
      </xdr:txBody>
    </xdr:sp>
    <xdr:clientData/>
  </xdr:oneCellAnchor>
  <xdr:twoCellAnchor>
    <xdr:from>
      <xdr:col>23</xdr:col>
      <xdr:colOff>165100</xdr:colOff>
      <xdr:row>51</xdr:row>
      <xdr:rowOff>71120</xdr:rowOff>
    </xdr:from>
    <xdr:to>
      <xdr:col>24</xdr:col>
      <xdr:colOff>152400</xdr:colOff>
      <xdr:row>51</xdr:row>
      <xdr:rowOff>71120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113030</xdr:rowOff>
    </xdr:from>
    <xdr:to>
      <xdr:col>24</xdr:col>
      <xdr:colOff>63500</xdr:colOff>
      <xdr:row>57</xdr:row>
      <xdr:rowOff>130810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42780"/>
          <a:ext cx="838200" cy="360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52070</xdr:rowOff>
    </xdr:from>
    <xdr:ext cx="598805" cy="25209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5327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228,140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73660</xdr:rowOff>
    </xdr:from>
    <xdr:to>
      <xdr:col>24</xdr:col>
      <xdr:colOff>114300</xdr:colOff>
      <xdr:row>57</xdr:row>
      <xdr:rowOff>3810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130810</xdr:rowOff>
    </xdr:from>
    <xdr:to>
      <xdr:col>19</xdr:col>
      <xdr:colOff>177800</xdr:colOff>
      <xdr:row>57</xdr:row>
      <xdr:rowOff>167005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034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125095</xdr:rowOff>
    </xdr:from>
    <xdr:to>
      <xdr:col>20</xdr:col>
      <xdr:colOff>38100</xdr:colOff>
      <xdr:row>58</xdr:row>
      <xdr:rowOff>55245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46355</xdr:rowOff>
    </xdr:from>
    <xdr:ext cx="591820"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99904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167005</xdr:rowOff>
    </xdr:from>
    <xdr:to>
      <xdr:col>15</xdr:col>
      <xdr:colOff>50800</xdr:colOff>
      <xdr:row>58</xdr:row>
      <xdr:rowOff>8890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396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132715</xdr:rowOff>
    </xdr:from>
    <xdr:to>
      <xdr:col>15</xdr:col>
      <xdr:colOff>101600</xdr:colOff>
      <xdr:row>58</xdr:row>
      <xdr:rowOff>63500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53975</xdr:rowOff>
    </xdr:from>
    <xdr:ext cx="591820" cy="25209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580" y="999807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154940</xdr:rowOff>
    </xdr:from>
    <xdr:to>
      <xdr:col>10</xdr:col>
      <xdr:colOff>114300</xdr:colOff>
      <xdr:row>58</xdr:row>
      <xdr:rowOff>8890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275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154940</xdr:rowOff>
    </xdr:from>
    <xdr:to>
      <xdr:col>10</xdr:col>
      <xdr:colOff>165100</xdr:colOff>
      <xdr:row>58</xdr:row>
      <xdr:rowOff>84455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75565</xdr:rowOff>
    </xdr:from>
    <xdr:ext cx="527685" cy="25209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100196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156845</xdr:rowOff>
    </xdr:from>
    <xdr:to>
      <xdr:col>6</xdr:col>
      <xdr:colOff>38100</xdr:colOff>
      <xdr:row>58</xdr:row>
      <xdr:rowOff>86995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78105</xdr:rowOff>
    </xdr:from>
    <xdr:ext cx="527685" cy="25209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100222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62230</xdr:rowOff>
    </xdr:from>
    <xdr:to>
      <xdr:col>24</xdr:col>
      <xdr:colOff>114300</xdr:colOff>
      <xdr:row>55</xdr:row>
      <xdr:rowOff>163830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85090</xdr:rowOff>
    </xdr:from>
    <xdr:ext cx="598805"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43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323,991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80010</xdr:rowOff>
    </xdr:from>
    <xdr:to>
      <xdr:col>20</xdr:col>
      <xdr:colOff>38100</xdr:colOff>
      <xdr:row>58</xdr:row>
      <xdr:rowOff>10160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26670</xdr:rowOff>
    </xdr:from>
    <xdr:ext cx="59182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96278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116205</xdr:rowOff>
    </xdr:from>
    <xdr:to>
      <xdr:col>15</xdr:col>
      <xdr:colOff>101600</xdr:colOff>
      <xdr:row>58</xdr:row>
      <xdr:rowOff>46355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63500</xdr:rowOff>
    </xdr:from>
    <xdr:ext cx="591820" cy="25209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580" y="966470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129540</xdr:rowOff>
    </xdr:from>
    <xdr:to>
      <xdr:col>10</xdr:col>
      <xdr:colOff>165100</xdr:colOff>
      <xdr:row>58</xdr:row>
      <xdr:rowOff>59690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76200</xdr:rowOff>
    </xdr:from>
    <xdr:ext cx="591820" cy="25209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580" y="967740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104140</xdr:rowOff>
    </xdr:from>
    <xdr:to>
      <xdr:col>6</xdr:col>
      <xdr:colOff>38100</xdr:colOff>
      <xdr:row>58</xdr:row>
      <xdr:rowOff>34290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50800</xdr:rowOff>
    </xdr:from>
    <xdr:ext cx="591820"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580" y="96520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121,968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201,663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09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8645"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44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864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6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8645" cy="25209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8645"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30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864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125095</xdr:rowOff>
    </xdr:from>
    <xdr:to>
      <xdr:col>24</xdr:col>
      <xdr:colOff>62865</xdr:colOff>
      <xdr:row>79</xdr:row>
      <xdr:rowOff>6985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59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10795</xdr:rowOff>
    </xdr:from>
    <xdr:ext cx="598805" cy="2584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6985</xdr:rowOff>
    </xdr:from>
    <xdr:to>
      <xdr:col>24</xdr:col>
      <xdr:colOff>152400</xdr:colOff>
      <xdr:row>79</xdr:row>
      <xdr:rowOff>6985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71755</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1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291,887</a:t>
          </a:r>
          <a:endParaRPr kumimoji="1" lang="ja-JP" altLang="en-US" sz="1000" b="1">
            <a:latin typeface="ＭＳ Ｐゴシック"/>
          </a:endParaRPr>
        </a:p>
      </xdr:txBody>
    </xdr:sp>
    <xdr:clientData/>
  </xdr:oneCellAnchor>
  <xdr:twoCellAnchor>
    <xdr:from>
      <xdr:col>23</xdr:col>
      <xdr:colOff>165100</xdr:colOff>
      <xdr:row>70</xdr:row>
      <xdr:rowOff>125095</xdr:rowOff>
    </xdr:from>
    <xdr:to>
      <xdr:col>24</xdr:col>
      <xdr:colOff>152400</xdr:colOff>
      <xdr:row>70</xdr:row>
      <xdr:rowOff>125095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52070</xdr:rowOff>
    </xdr:from>
    <xdr:to>
      <xdr:col>24</xdr:col>
      <xdr:colOff>63500</xdr:colOff>
      <xdr:row>76</xdr:row>
      <xdr:rowOff>53340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39370"/>
          <a:ext cx="838200" cy="344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92075</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222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151,747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113665</xdr:rowOff>
    </xdr:from>
    <xdr:to>
      <xdr:col>24</xdr:col>
      <xdr:colOff>114300</xdr:colOff>
      <xdr:row>77</xdr:row>
      <xdr:rowOff>43815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53340</xdr:rowOff>
    </xdr:from>
    <xdr:to>
      <xdr:col>19</xdr:col>
      <xdr:colOff>177800</xdr:colOff>
      <xdr:row>76</xdr:row>
      <xdr:rowOff>80645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35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123190</xdr:rowOff>
    </xdr:from>
    <xdr:to>
      <xdr:col>20</xdr:col>
      <xdr:colOff>38100</xdr:colOff>
      <xdr:row>77</xdr:row>
      <xdr:rowOff>53340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44450</xdr:rowOff>
    </xdr:from>
    <xdr:ext cx="591820"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32461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71755</xdr:rowOff>
    </xdr:from>
    <xdr:to>
      <xdr:col>15</xdr:col>
      <xdr:colOff>50800</xdr:colOff>
      <xdr:row>76</xdr:row>
      <xdr:rowOff>80645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019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158115</xdr:rowOff>
    </xdr:from>
    <xdr:to>
      <xdr:col>15</xdr:col>
      <xdr:colOff>101600</xdr:colOff>
      <xdr:row>77</xdr:row>
      <xdr:rowOff>88265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79375</xdr:rowOff>
    </xdr:from>
    <xdr:ext cx="591820" cy="2584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328102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71755</xdr:rowOff>
    </xdr:from>
    <xdr:to>
      <xdr:col>10</xdr:col>
      <xdr:colOff>114300</xdr:colOff>
      <xdr:row>76</xdr:row>
      <xdr:rowOff>78740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019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151130</xdr:rowOff>
    </xdr:from>
    <xdr:to>
      <xdr:col>10</xdr:col>
      <xdr:colOff>165100</xdr:colOff>
      <xdr:row>77</xdr:row>
      <xdr:rowOff>81280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72390</xdr:rowOff>
    </xdr:from>
    <xdr:ext cx="59182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2740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168910</xdr:rowOff>
    </xdr:from>
    <xdr:to>
      <xdr:col>6</xdr:col>
      <xdr:colOff>38100</xdr:colOff>
      <xdr:row>77</xdr:row>
      <xdr:rowOff>99060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90170</xdr:rowOff>
    </xdr:from>
    <xdr:ext cx="59182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2918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144,517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74</xdr:row>
      <xdr:rowOff>635</xdr:rowOff>
    </xdr:from>
    <xdr:to>
      <xdr:col>24</xdr:col>
      <xdr:colOff>114300</xdr:colOff>
      <xdr:row>74</xdr:row>
      <xdr:rowOff>102235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23495</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39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211,606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2540</xdr:rowOff>
    </xdr:from>
    <xdr:to>
      <xdr:col>20</xdr:col>
      <xdr:colOff>38100</xdr:colOff>
      <xdr:row>76</xdr:row>
      <xdr:rowOff>104140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120650</xdr:rowOff>
    </xdr:from>
    <xdr:ext cx="591820" cy="25209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80795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166,310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29845</xdr:rowOff>
    </xdr:from>
    <xdr:to>
      <xdr:col>15</xdr:col>
      <xdr:colOff>101600</xdr:colOff>
      <xdr:row>76</xdr:row>
      <xdr:rowOff>132080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147955</xdr:rowOff>
    </xdr:from>
    <xdr:ext cx="591820"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283525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20955</xdr:rowOff>
    </xdr:from>
    <xdr:to>
      <xdr:col>10</xdr:col>
      <xdr:colOff>165100</xdr:colOff>
      <xdr:row>76</xdr:row>
      <xdr:rowOff>122555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139065</xdr:rowOff>
    </xdr:from>
    <xdr:ext cx="59182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282636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27940</xdr:rowOff>
    </xdr:from>
    <xdr:to>
      <xdr:col>6</xdr:col>
      <xdr:colOff>38100</xdr:colOff>
      <xdr:row>76</xdr:row>
      <xdr:rowOff>129540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146685</xdr:rowOff>
    </xdr:from>
    <xdr:ext cx="591820" cy="25209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283398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1935" cy="25209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88645" cy="25209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88645" cy="25209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88645" cy="25209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11430</xdr:rowOff>
    </xdr:from>
    <xdr:to>
      <xdr:col>24</xdr:col>
      <xdr:colOff>62865</xdr:colOff>
      <xdr:row>98</xdr:row>
      <xdr:rowOff>43815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830"/>
          <a:ext cx="127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47625</xdr:rowOff>
    </xdr:from>
    <xdr:ext cx="534670" cy="259080"/>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43815</xdr:rowOff>
    </xdr:from>
    <xdr:to>
      <xdr:col>24</xdr:col>
      <xdr:colOff>152400</xdr:colOff>
      <xdr:row>98</xdr:row>
      <xdr:rowOff>43815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129540</xdr:rowOff>
    </xdr:from>
    <xdr:ext cx="598805" cy="259080"/>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60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253,124</a:t>
          </a:r>
          <a:endParaRPr kumimoji="1" lang="ja-JP" altLang="en-US" sz="1000" b="1">
            <a:latin typeface="ＭＳ Ｐゴシック"/>
          </a:endParaRPr>
        </a:p>
      </xdr:txBody>
    </xdr:sp>
    <xdr:clientData/>
  </xdr:oneCellAnchor>
  <xdr:twoCellAnchor>
    <xdr:from>
      <xdr:col>23</xdr:col>
      <xdr:colOff>165100</xdr:colOff>
      <xdr:row>92</xdr:row>
      <xdr:rowOff>11430</xdr:rowOff>
    </xdr:from>
    <xdr:to>
      <xdr:col>24</xdr:col>
      <xdr:colOff>152400</xdr:colOff>
      <xdr:row>92</xdr:row>
      <xdr:rowOff>11430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148590</xdr:rowOff>
    </xdr:from>
    <xdr:to>
      <xdr:col>24</xdr:col>
      <xdr:colOff>63500</xdr:colOff>
      <xdr:row>95</xdr:row>
      <xdr:rowOff>159385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3634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3175</xdr:rowOff>
    </xdr:from>
    <xdr:ext cx="534670" cy="259080"/>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33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24765</xdr:rowOff>
    </xdr:from>
    <xdr:to>
      <xdr:col>24</xdr:col>
      <xdr:colOff>114300</xdr:colOff>
      <xdr:row>97</xdr:row>
      <xdr:rowOff>126365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151765</xdr:rowOff>
    </xdr:from>
    <xdr:to>
      <xdr:col>19</xdr:col>
      <xdr:colOff>177800</xdr:colOff>
      <xdr:row>95</xdr:row>
      <xdr:rowOff>159385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395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35560</xdr:rowOff>
    </xdr:from>
    <xdr:to>
      <xdr:col>20</xdr:col>
      <xdr:colOff>38100</xdr:colOff>
      <xdr:row>97</xdr:row>
      <xdr:rowOff>137160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128270</xdr:rowOff>
    </xdr:from>
    <xdr:ext cx="527685" cy="259080"/>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29965" y="167589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151765</xdr:rowOff>
    </xdr:from>
    <xdr:to>
      <xdr:col>15</xdr:col>
      <xdr:colOff>50800</xdr:colOff>
      <xdr:row>95</xdr:row>
      <xdr:rowOff>155575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395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46355</xdr:rowOff>
    </xdr:from>
    <xdr:to>
      <xdr:col>15</xdr:col>
      <xdr:colOff>101600</xdr:colOff>
      <xdr:row>97</xdr:row>
      <xdr:rowOff>147955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139065</xdr:rowOff>
    </xdr:from>
    <xdr:ext cx="52768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67697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155575</xdr:rowOff>
    </xdr:from>
    <xdr:to>
      <xdr:col>10</xdr:col>
      <xdr:colOff>114300</xdr:colOff>
      <xdr:row>96</xdr:row>
      <xdr:rowOff>1270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433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46990</xdr:rowOff>
    </xdr:from>
    <xdr:to>
      <xdr:col>10</xdr:col>
      <xdr:colOff>165100</xdr:colOff>
      <xdr:row>97</xdr:row>
      <xdr:rowOff>148590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139700</xdr:rowOff>
    </xdr:from>
    <xdr:ext cx="52768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7703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135890</xdr:rowOff>
    </xdr:from>
    <xdr:ext cx="52768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7665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97790</xdr:rowOff>
    </xdr:from>
    <xdr:to>
      <xdr:col>24</xdr:col>
      <xdr:colOff>114300</xdr:colOff>
      <xdr:row>96</xdr:row>
      <xdr:rowOff>27940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120650</xdr:rowOff>
    </xdr:from>
    <xdr:ext cx="598805" cy="25209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3695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110,523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109220</xdr:rowOff>
    </xdr:from>
    <xdr:to>
      <xdr:col>20</xdr:col>
      <xdr:colOff>38100</xdr:colOff>
      <xdr:row>96</xdr:row>
      <xdr:rowOff>38735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96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55245</xdr:rowOff>
    </xdr:from>
    <xdr:ext cx="591820" cy="25209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580" y="161715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100965</xdr:rowOff>
    </xdr:from>
    <xdr:to>
      <xdr:col>15</xdr:col>
      <xdr:colOff>101600</xdr:colOff>
      <xdr:row>96</xdr:row>
      <xdr:rowOff>31115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47625</xdr:rowOff>
    </xdr:from>
    <xdr:ext cx="59182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580" y="161639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104775</xdr:rowOff>
    </xdr:from>
    <xdr:to>
      <xdr:col>10</xdr:col>
      <xdr:colOff>165100</xdr:colOff>
      <xdr:row>96</xdr:row>
      <xdr:rowOff>34925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52070</xdr:rowOff>
    </xdr:from>
    <xdr:ext cx="591820" cy="25209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580" y="161683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121920</xdr:rowOff>
    </xdr:from>
    <xdr:to>
      <xdr:col>6</xdr:col>
      <xdr:colOff>38100</xdr:colOff>
      <xdr:row>96</xdr:row>
      <xdr:rowOff>52070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68580</xdr:rowOff>
    </xdr:from>
    <xdr:ext cx="59182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580" y="161848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935" cy="25209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0375" cy="25209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055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0375" cy="25209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5981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0375" cy="25209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1409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0375" cy="25209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166370</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870"/>
          <a:ext cx="127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209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113030</xdr:rowOff>
    </xdr:from>
    <xdr:ext cx="469900" cy="259080"/>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5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5,884</a:t>
          </a:r>
          <a:endParaRPr kumimoji="1" lang="ja-JP" altLang="en-US" sz="1000" b="1">
            <a:latin typeface="ＭＳ Ｐゴシック"/>
          </a:endParaRPr>
        </a:p>
      </xdr:txBody>
    </xdr:sp>
    <xdr:clientData/>
  </xdr:oneCellAnchor>
  <xdr:twoCellAnchor>
    <xdr:from>
      <xdr:col>54</xdr:col>
      <xdr:colOff>101600</xdr:colOff>
      <xdr:row>30</xdr:row>
      <xdr:rowOff>166370</xdr:rowOff>
    </xdr:from>
    <xdr:to>
      <xdr:col>55</xdr:col>
      <xdr:colOff>88900</xdr:colOff>
      <xdr:row>30</xdr:row>
      <xdr:rowOff>166370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138430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35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123190</xdr:rowOff>
    </xdr:from>
    <xdr:ext cx="378460" cy="25209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390"/>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100330</xdr:rowOff>
    </xdr:from>
    <xdr:to>
      <xdr:col>55</xdr:col>
      <xdr:colOff>50800</xdr:colOff>
      <xdr:row>38</xdr:row>
      <xdr:rowOff>30480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138430</xdr:rowOff>
    </xdr:from>
    <xdr:to>
      <xdr:col>50</xdr:col>
      <xdr:colOff>114300</xdr:colOff>
      <xdr:row>38</xdr:row>
      <xdr:rowOff>138430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53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94615</xdr:rowOff>
    </xdr:from>
    <xdr:to>
      <xdr:col>50</xdr:col>
      <xdr:colOff>165100</xdr:colOff>
      <xdr:row>38</xdr:row>
      <xdr:rowOff>24765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41275</xdr:rowOff>
    </xdr:from>
    <xdr:ext cx="378460" cy="25209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70" y="621347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138430</xdr:rowOff>
    </xdr:from>
    <xdr:to>
      <xdr:col>45</xdr:col>
      <xdr:colOff>177800</xdr:colOff>
      <xdr:row>38</xdr:row>
      <xdr:rowOff>139065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535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98425</xdr:rowOff>
    </xdr:from>
    <xdr:to>
      <xdr:col>46</xdr:col>
      <xdr:colOff>38100</xdr:colOff>
      <xdr:row>38</xdr:row>
      <xdr:rowOff>29210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45085</xdr:rowOff>
    </xdr:from>
    <xdr:ext cx="378460" cy="2584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70" y="62172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139065</xdr:rowOff>
    </xdr:from>
    <xdr:to>
      <xdr:col>41</xdr:col>
      <xdr:colOff>50800</xdr:colOff>
      <xdr:row>38</xdr:row>
      <xdr:rowOff>139065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54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135890</xdr:rowOff>
    </xdr:from>
    <xdr:to>
      <xdr:col>41</xdr:col>
      <xdr:colOff>101600</xdr:colOff>
      <xdr:row>38</xdr:row>
      <xdr:rowOff>66040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82550</xdr:rowOff>
    </xdr:from>
    <xdr:ext cx="37846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70" y="6254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77470</xdr:rowOff>
    </xdr:from>
    <xdr:to>
      <xdr:col>36</xdr:col>
      <xdr:colOff>165100</xdr:colOff>
      <xdr:row>38</xdr:row>
      <xdr:rowOff>7620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24130</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70" y="6196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87630</xdr:rowOff>
    </xdr:from>
    <xdr:to>
      <xdr:col>50</xdr:col>
      <xdr:colOff>165100</xdr:colOff>
      <xdr:row>39</xdr:row>
      <xdr:rowOff>17780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8890</xdr:rowOff>
    </xdr:from>
    <xdr:ext cx="242570" cy="25209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840" y="669544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87630</xdr:rowOff>
    </xdr:from>
    <xdr:to>
      <xdr:col>46</xdr:col>
      <xdr:colOff>38100</xdr:colOff>
      <xdr:row>39</xdr:row>
      <xdr:rowOff>17780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8890</xdr:rowOff>
    </xdr:from>
    <xdr:ext cx="242570" cy="25209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840" y="669544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88265</xdr:rowOff>
    </xdr:from>
    <xdr:to>
      <xdr:col>41</xdr:col>
      <xdr:colOff>101600</xdr:colOff>
      <xdr:row>39</xdr:row>
      <xdr:rowOff>18415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9525</xdr:rowOff>
    </xdr:from>
    <xdr:ext cx="242570" cy="25209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840" y="6696075"/>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88265</xdr:rowOff>
    </xdr:from>
    <xdr:to>
      <xdr:col>36</xdr:col>
      <xdr:colOff>165100</xdr:colOff>
      <xdr:row>39</xdr:row>
      <xdr:rowOff>18415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9525</xdr:rowOff>
    </xdr:from>
    <xdr:ext cx="242570" cy="25209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840" y="6696075"/>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935" cy="25908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209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209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8645" cy="2584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8645" cy="25908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60325</xdr:rowOff>
    </xdr:from>
    <xdr:to>
      <xdr:col>54</xdr:col>
      <xdr:colOff>189865</xdr:colOff>
      <xdr:row>59</xdr:row>
      <xdr:rowOff>1270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82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5080</xdr:rowOff>
    </xdr:from>
    <xdr:ext cx="469900" cy="259080"/>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1270</xdr:rowOff>
    </xdr:from>
    <xdr:to>
      <xdr:col>55</xdr:col>
      <xdr:colOff>88900</xdr:colOff>
      <xdr:row>59</xdr:row>
      <xdr:rowOff>1270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6985</xdr:rowOff>
    </xdr:from>
    <xdr:ext cx="598805" cy="25209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803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145,305</a:t>
          </a:r>
          <a:endParaRPr kumimoji="1" lang="ja-JP" altLang="en-US" sz="1000" b="1">
            <a:latin typeface="ＭＳ Ｐゴシック"/>
          </a:endParaRPr>
        </a:p>
      </xdr:txBody>
    </xdr:sp>
    <xdr:clientData/>
  </xdr:oneCellAnchor>
  <xdr:twoCellAnchor>
    <xdr:from>
      <xdr:col>54</xdr:col>
      <xdr:colOff>101600</xdr:colOff>
      <xdr:row>50</xdr:row>
      <xdr:rowOff>60325</xdr:rowOff>
    </xdr:from>
    <xdr:to>
      <xdr:col>55</xdr:col>
      <xdr:colOff>88900</xdr:colOff>
      <xdr:row>50</xdr:row>
      <xdr:rowOff>60325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34925</xdr:rowOff>
    </xdr:from>
    <xdr:to>
      <xdr:col>55</xdr:col>
      <xdr:colOff>0</xdr:colOff>
      <xdr:row>54</xdr:row>
      <xdr:rowOff>168275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293225"/>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143510</xdr:rowOff>
    </xdr:from>
    <xdr:ext cx="534670" cy="25209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4471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164465</xdr:rowOff>
    </xdr:from>
    <xdr:to>
      <xdr:col>55</xdr:col>
      <xdr:colOff>50800</xdr:colOff>
      <xdr:row>57</xdr:row>
      <xdr:rowOff>94615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100965</xdr:rowOff>
    </xdr:from>
    <xdr:to>
      <xdr:col>50</xdr:col>
      <xdr:colOff>114300</xdr:colOff>
      <xdr:row>54</xdr:row>
      <xdr:rowOff>168275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187815"/>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148590</xdr:rowOff>
    </xdr:from>
    <xdr:to>
      <xdr:col>50</xdr:col>
      <xdr:colOff>165100</xdr:colOff>
      <xdr:row>57</xdr:row>
      <xdr:rowOff>78740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69850</xdr:rowOff>
    </xdr:from>
    <xdr:ext cx="527685" cy="25908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1965" y="98425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100965</xdr:rowOff>
    </xdr:from>
    <xdr:to>
      <xdr:col>45</xdr:col>
      <xdr:colOff>177800</xdr:colOff>
      <xdr:row>53</xdr:row>
      <xdr:rowOff>118110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1878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146050</xdr:rowOff>
    </xdr:from>
    <xdr:to>
      <xdr:col>46</xdr:col>
      <xdr:colOff>38100</xdr:colOff>
      <xdr:row>57</xdr:row>
      <xdr:rowOff>76200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67310</xdr:rowOff>
    </xdr:from>
    <xdr:ext cx="527685"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2965" y="98399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118110</xdr:rowOff>
    </xdr:from>
    <xdr:to>
      <xdr:col>41</xdr:col>
      <xdr:colOff>50800</xdr:colOff>
      <xdr:row>53</xdr:row>
      <xdr:rowOff>130810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2049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16510</xdr:rowOff>
    </xdr:from>
    <xdr:to>
      <xdr:col>41</xdr:col>
      <xdr:colOff>101600</xdr:colOff>
      <xdr:row>57</xdr:row>
      <xdr:rowOff>118110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109220</xdr:rowOff>
    </xdr:from>
    <xdr:ext cx="527685" cy="25209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3965" y="98818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20320</xdr:rowOff>
    </xdr:from>
    <xdr:to>
      <xdr:col>36</xdr:col>
      <xdr:colOff>165100</xdr:colOff>
      <xdr:row>57</xdr:row>
      <xdr:rowOff>121920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113030</xdr:rowOff>
    </xdr:from>
    <xdr:ext cx="527685"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4965" y="98856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53</xdr:row>
      <xdr:rowOff>155575</xdr:rowOff>
    </xdr:from>
    <xdr:to>
      <xdr:col>55</xdr:col>
      <xdr:colOff>50800</xdr:colOff>
      <xdr:row>54</xdr:row>
      <xdr:rowOff>86360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242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6985</xdr:rowOff>
    </xdr:from>
    <xdr:ext cx="534670" cy="25209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938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117475</xdr:rowOff>
    </xdr:from>
    <xdr:to>
      <xdr:col>50</xdr:col>
      <xdr:colOff>165100</xdr:colOff>
      <xdr:row>55</xdr:row>
      <xdr:rowOff>47625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64135</xdr:rowOff>
    </xdr:from>
    <xdr:ext cx="527685" cy="25209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1965" y="91509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50165</xdr:rowOff>
    </xdr:from>
    <xdr:to>
      <xdr:col>46</xdr:col>
      <xdr:colOff>38100</xdr:colOff>
      <xdr:row>53</xdr:row>
      <xdr:rowOff>151765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13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51</xdr:row>
      <xdr:rowOff>168275</xdr:rowOff>
    </xdr:from>
    <xdr:ext cx="527685" cy="25209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2965" y="89122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67310</xdr:rowOff>
    </xdr:from>
    <xdr:to>
      <xdr:col>41</xdr:col>
      <xdr:colOff>101600</xdr:colOff>
      <xdr:row>53</xdr:row>
      <xdr:rowOff>168910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1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13970</xdr:rowOff>
    </xdr:from>
    <xdr:ext cx="527685"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3965" y="89293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80010</xdr:rowOff>
    </xdr:from>
    <xdr:to>
      <xdr:col>36</xdr:col>
      <xdr:colOff>165100</xdr:colOff>
      <xdr:row>54</xdr:row>
      <xdr:rowOff>10160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26670</xdr:rowOff>
    </xdr:from>
    <xdr:ext cx="527685"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4965" y="89420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1935" cy="25908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209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209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88645" cy="2584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8645" cy="25908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117475</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897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469900" cy="259080"/>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64770</xdr:rowOff>
    </xdr:from>
    <xdr:ext cx="598805" cy="25209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8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140,014</a:t>
          </a:r>
          <a:endParaRPr kumimoji="1" lang="ja-JP" altLang="en-US" sz="1000" b="1">
            <a:latin typeface="ＭＳ Ｐゴシック"/>
          </a:endParaRPr>
        </a:p>
      </xdr:txBody>
    </xdr:sp>
    <xdr:clientData/>
  </xdr:oneCellAnchor>
  <xdr:twoCellAnchor>
    <xdr:from>
      <xdr:col>54</xdr:col>
      <xdr:colOff>101600</xdr:colOff>
      <xdr:row>70</xdr:row>
      <xdr:rowOff>117475</xdr:rowOff>
    </xdr:from>
    <xdr:to>
      <xdr:col>55</xdr:col>
      <xdr:colOff>88900</xdr:colOff>
      <xdr:row>70</xdr:row>
      <xdr:rowOff>117475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130810</xdr:rowOff>
    </xdr:from>
    <xdr:to>
      <xdr:col>55</xdr:col>
      <xdr:colOff>0</xdr:colOff>
      <xdr:row>78</xdr:row>
      <xdr:rowOff>123825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32460"/>
          <a:ext cx="8382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74930</xdr:rowOff>
    </xdr:from>
    <xdr:ext cx="534670" cy="25209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513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52070</xdr:rowOff>
    </xdr:from>
    <xdr:to>
      <xdr:col>55</xdr:col>
      <xdr:colOff>50800</xdr:colOff>
      <xdr:row>77</xdr:row>
      <xdr:rowOff>153035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95885</xdr:rowOff>
    </xdr:from>
    <xdr:to>
      <xdr:col>50</xdr:col>
      <xdr:colOff>114300</xdr:colOff>
      <xdr:row>78</xdr:row>
      <xdr:rowOff>123825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689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6350</xdr:rowOff>
    </xdr:from>
    <xdr:to>
      <xdr:col>50</xdr:col>
      <xdr:colOff>165100</xdr:colOff>
      <xdr:row>78</xdr:row>
      <xdr:rowOff>107950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124460</xdr:rowOff>
    </xdr:from>
    <xdr:ext cx="527685"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1965" y="131546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95885</xdr:rowOff>
    </xdr:from>
    <xdr:to>
      <xdr:col>45</xdr:col>
      <xdr:colOff>177800</xdr:colOff>
      <xdr:row>78</xdr:row>
      <xdr:rowOff>115570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689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31750</xdr:rowOff>
    </xdr:from>
    <xdr:to>
      <xdr:col>46</xdr:col>
      <xdr:colOff>38100</xdr:colOff>
      <xdr:row>78</xdr:row>
      <xdr:rowOff>133350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149860</xdr:rowOff>
    </xdr:from>
    <xdr:ext cx="527685"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2965" y="131800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115570</xdr:rowOff>
    </xdr:from>
    <xdr:to>
      <xdr:col>41</xdr:col>
      <xdr:colOff>50800</xdr:colOff>
      <xdr:row>78</xdr:row>
      <xdr:rowOff>121285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886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15875</xdr:rowOff>
    </xdr:from>
    <xdr:to>
      <xdr:col>41</xdr:col>
      <xdr:colOff>101600</xdr:colOff>
      <xdr:row>78</xdr:row>
      <xdr:rowOff>117475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133985</xdr:rowOff>
    </xdr:from>
    <xdr:ext cx="527685" cy="25209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3965" y="131641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33655</xdr:rowOff>
    </xdr:from>
    <xdr:to>
      <xdr:col>36</xdr:col>
      <xdr:colOff>165100</xdr:colOff>
      <xdr:row>78</xdr:row>
      <xdr:rowOff>135255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151765</xdr:rowOff>
    </xdr:from>
    <xdr:ext cx="527685"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4965" y="131819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80010</xdr:rowOff>
    </xdr:from>
    <xdr:to>
      <xdr:col>55</xdr:col>
      <xdr:colOff>50800</xdr:colOff>
      <xdr:row>78</xdr:row>
      <xdr:rowOff>10160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58420</xdr:rowOff>
    </xdr:from>
    <xdr:ext cx="534670" cy="259080"/>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60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73025</xdr:rowOff>
    </xdr:from>
    <xdr:to>
      <xdr:col>50</xdr:col>
      <xdr:colOff>165100</xdr:colOff>
      <xdr:row>79</xdr:row>
      <xdr:rowOff>3175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166370</xdr:rowOff>
    </xdr:from>
    <xdr:ext cx="527685" cy="25209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1965" y="135394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45085</xdr:rowOff>
    </xdr:from>
    <xdr:to>
      <xdr:col>46</xdr:col>
      <xdr:colOff>38100</xdr:colOff>
      <xdr:row>78</xdr:row>
      <xdr:rowOff>146685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137795</xdr:rowOff>
    </xdr:from>
    <xdr:ext cx="527685"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2965" y="135108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64770</xdr:rowOff>
    </xdr:from>
    <xdr:to>
      <xdr:col>41</xdr:col>
      <xdr:colOff>101600</xdr:colOff>
      <xdr:row>78</xdr:row>
      <xdr:rowOff>166370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157480</xdr:rowOff>
    </xdr:from>
    <xdr:ext cx="527685" cy="25209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3965" y="135305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70485</xdr:rowOff>
    </xdr:from>
    <xdr:to>
      <xdr:col>36</xdr:col>
      <xdr:colOff>165100</xdr:colOff>
      <xdr:row>79</xdr:row>
      <xdr:rowOff>635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163195</xdr:rowOff>
    </xdr:from>
    <xdr:ext cx="527685"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4965" y="135362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1935"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8645"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649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645" cy="25209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864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8645" cy="25908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145415</xdr:rowOff>
    </xdr:from>
    <xdr:to>
      <xdr:col>54</xdr:col>
      <xdr:colOff>189865</xdr:colOff>
      <xdr:row>98</xdr:row>
      <xdr:rowOff>136525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465"/>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140335</xdr:rowOff>
    </xdr:from>
    <xdr:ext cx="534670" cy="259080"/>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20,870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136525</xdr:rowOff>
    </xdr:from>
    <xdr:to>
      <xdr:col>55</xdr:col>
      <xdr:colOff>88900</xdr:colOff>
      <xdr:row>98</xdr:row>
      <xdr:rowOff>136525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92075</xdr:rowOff>
    </xdr:from>
    <xdr:ext cx="598805" cy="259080"/>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423,484</a:t>
          </a:r>
          <a:endParaRPr kumimoji="1" lang="ja-JP" altLang="en-US" sz="1000" b="1">
            <a:latin typeface="ＭＳ Ｐゴシック"/>
          </a:endParaRPr>
        </a:p>
      </xdr:txBody>
    </xdr:sp>
    <xdr:clientData/>
  </xdr:oneCellAnchor>
  <xdr:twoCellAnchor>
    <xdr:from>
      <xdr:col>54</xdr:col>
      <xdr:colOff>101600</xdr:colOff>
      <xdr:row>89</xdr:row>
      <xdr:rowOff>145415</xdr:rowOff>
    </xdr:from>
    <xdr:to>
      <xdr:col>55</xdr:col>
      <xdr:colOff>88900</xdr:colOff>
      <xdr:row>89</xdr:row>
      <xdr:rowOff>145415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151765</xdr:rowOff>
    </xdr:from>
    <xdr:to>
      <xdr:col>55</xdr:col>
      <xdr:colOff>0</xdr:colOff>
      <xdr:row>98</xdr:row>
      <xdr:rowOff>1270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824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102235</xdr:rowOff>
    </xdr:from>
    <xdr:ext cx="534670" cy="2584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79375</xdr:rowOff>
    </xdr:from>
    <xdr:to>
      <xdr:col>55</xdr:col>
      <xdr:colOff>50800</xdr:colOff>
      <xdr:row>98</xdr:row>
      <xdr:rowOff>9525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165100</xdr:rowOff>
    </xdr:from>
    <xdr:to>
      <xdr:col>50</xdr:col>
      <xdr:colOff>114300</xdr:colOff>
      <xdr:row>98</xdr:row>
      <xdr:rowOff>1270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957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55880</xdr:rowOff>
    </xdr:from>
    <xdr:to>
      <xdr:col>50</xdr:col>
      <xdr:colOff>165100</xdr:colOff>
      <xdr:row>97</xdr:row>
      <xdr:rowOff>157480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3175</xdr:rowOff>
    </xdr:from>
    <xdr:ext cx="527685"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1965" y="164623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154940</xdr:rowOff>
    </xdr:from>
    <xdr:to>
      <xdr:col>45</xdr:col>
      <xdr:colOff>177800</xdr:colOff>
      <xdr:row>97</xdr:row>
      <xdr:rowOff>165100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855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15240</xdr:rowOff>
    </xdr:from>
    <xdr:to>
      <xdr:col>46</xdr:col>
      <xdr:colOff>38100</xdr:colOff>
      <xdr:row>97</xdr:row>
      <xdr:rowOff>116840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133350</xdr:rowOff>
    </xdr:from>
    <xdr:ext cx="527685" cy="25209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2965" y="164211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154940</xdr:rowOff>
    </xdr:from>
    <xdr:to>
      <xdr:col>41</xdr:col>
      <xdr:colOff>50800</xdr:colOff>
      <xdr:row>98</xdr:row>
      <xdr:rowOff>2540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855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95885</xdr:rowOff>
    </xdr:from>
    <xdr:to>
      <xdr:col>41</xdr:col>
      <xdr:colOff>101600</xdr:colOff>
      <xdr:row>98</xdr:row>
      <xdr:rowOff>26035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42545</xdr:rowOff>
    </xdr:from>
    <xdr:ext cx="527685" cy="25209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3965" y="165017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104775</xdr:rowOff>
    </xdr:from>
    <xdr:to>
      <xdr:col>36</xdr:col>
      <xdr:colOff>165100</xdr:colOff>
      <xdr:row>98</xdr:row>
      <xdr:rowOff>34925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52070</xdr:rowOff>
    </xdr:from>
    <xdr:ext cx="527685" cy="25209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4965" y="165112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100965</xdr:rowOff>
    </xdr:from>
    <xdr:to>
      <xdr:col>55</xdr:col>
      <xdr:colOff>50800</xdr:colOff>
      <xdr:row>98</xdr:row>
      <xdr:rowOff>31115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80010</xdr:rowOff>
    </xdr:from>
    <xdr:ext cx="534670" cy="259080"/>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10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121920</xdr:rowOff>
    </xdr:from>
    <xdr:to>
      <xdr:col>50</xdr:col>
      <xdr:colOff>165100</xdr:colOff>
      <xdr:row>98</xdr:row>
      <xdr:rowOff>52070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43180</xdr:rowOff>
    </xdr:from>
    <xdr:ext cx="527685" cy="25209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1965" y="168452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114300</xdr:rowOff>
    </xdr:from>
    <xdr:to>
      <xdr:col>46</xdr:col>
      <xdr:colOff>38100</xdr:colOff>
      <xdr:row>98</xdr:row>
      <xdr:rowOff>44450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35560</xdr:rowOff>
    </xdr:from>
    <xdr:ext cx="527685"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2965" y="168376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104140</xdr:rowOff>
    </xdr:from>
    <xdr:to>
      <xdr:col>41</xdr:col>
      <xdr:colOff>101600</xdr:colOff>
      <xdr:row>98</xdr:row>
      <xdr:rowOff>34290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26035</xdr:rowOff>
    </xdr:from>
    <xdr:ext cx="52768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3965" y="168281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123190</xdr:rowOff>
    </xdr:from>
    <xdr:to>
      <xdr:col>36</xdr:col>
      <xdr:colOff>165100</xdr:colOff>
      <xdr:row>98</xdr:row>
      <xdr:rowOff>53340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44450</xdr:rowOff>
    </xdr:from>
    <xdr:ext cx="527685"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4965" y="168465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935" cy="25209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09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864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133350</xdr:rowOff>
    </xdr:from>
    <xdr:to>
      <xdr:col>85</xdr:col>
      <xdr:colOff>126365</xdr:colOff>
      <xdr:row>39</xdr:row>
      <xdr:rowOff>104140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30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107950</xdr:rowOff>
    </xdr:from>
    <xdr:ext cx="534670" cy="25908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16,873</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104140</xdr:rowOff>
    </xdr:from>
    <xdr:to>
      <xdr:col>86</xdr:col>
      <xdr:colOff>25400</xdr:colOff>
      <xdr:row>39</xdr:row>
      <xdr:rowOff>104140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80010</xdr:rowOff>
    </xdr:from>
    <xdr:ext cx="534670" cy="259080"/>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87,318</a:t>
          </a:r>
          <a:endParaRPr kumimoji="1" lang="ja-JP" altLang="en-US" sz="1000" b="1">
            <a:latin typeface="ＭＳ Ｐゴシック"/>
          </a:endParaRPr>
        </a:p>
      </xdr:txBody>
    </xdr:sp>
    <xdr:clientData/>
  </xdr:oneCellAnchor>
  <xdr:twoCellAnchor>
    <xdr:from>
      <xdr:col>85</xdr:col>
      <xdr:colOff>38100</xdr:colOff>
      <xdr:row>31</xdr:row>
      <xdr:rowOff>133350</xdr:rowOff>
    </xdr:from>
    <xdr:to>
      <xdr:col>86</xdr:col>
      <xdr:colOff>25400</xdr:colOff>
      <xdr:row>31</xdr:row>
      <xdr:rowOff>133350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12700</xdr:rowOff>
    </xdr:from>
    <xdr:to>
      <xdr:col>85</xdr:col>
      <xdr:colOff>127000</xdr:colOff>
      <xdr:row>38</xdr:row>
      <xdr:rowOff>87630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2780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155575</xdr:rowOff>
    </xdr:from>
    <xdr:ext cx="534670" cy="25209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77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30,691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132715</xdr:rowOff>
    </xdr:from>
    <xdr:to>
      <xdr:col>85</xdr:col>
      <xdr:colOff>177800</xdr:colOff>
      <xdr:row>38</xdr:row>
      <xdr:rowOff>63500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60960</xdr:rowOff>
    </xdr:from>
    <xdr:to>
      <xdr:col>81</xdr:col>
      <xdr:colOff>50800</xdr:colOff>
      <xdr:row>38</xdr:row>
      <xdr:rowOff>87630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760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156210</xdr:rowOff>
    </xdr:from>
    <xdr:to>
      <xdr:col>81</xdr:col>
      <xdr:colOff>101600</xdr:colOff>
      <xdr:row>38</xdr:row>
      <xdr:rowOff>86360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102870</xdr:rowOff>
    </xdr:from>
    <xdr:ext cx="527685"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3965" y="62750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29,469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60960</xdr:rowOff>
    </xdr:from>
    <xdr:to>
      <xdr:col>76</xdr:col>
      <xdr:colOff>114300</xdr:colOff>
      <xdr:row>38</xdr:row>
      <xdr:rowOff>67945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760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69850</xdr:rowOff>
    </xdr:from>
    <xdr:to>
      <xdr:col>76</xdr:col>
      <xdr:colOff>165100</xdr:colOff>
      <xdr:row>39</xdr:row>
      <xdr:rowOff>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162560</xdr:rowOff>
    </xdr:from>
    <xdr:ext cx="527685"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4965" y="66776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67945</xdr:rowOff>
    </xdr:from>
    <xdr:to>
      <xdr:col>71</xdr:col>
      <xdr:colOff>177800</xdr:colOff>
      <xdr:row>38</xdr:row>
      <xdr:rowOff>114300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8304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41275</xdr:rowOff>
    </xdr:from>
    <xdr:to>
      <xdr:col>72</xdr:col>
      <xdr:colOff>38100</xdr:colOff>
      <xdr:row>38</xdr:row>
      <xdr:rowOff>143510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133985</xdr:rowOff>
    </xdr:from>
    <xdr:ext cx="527685" cy="25209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5965" y="66490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59055</xdr:rowOff>
    </xdr:from>
    <xdr:to>
      <xdr:col>67</xdr:col>
      <xdr:colOff>101600</xdr:colOff>
      <xdr:row>38</xdr:row>
      <xdr:rowOff>160655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6350</xdr:rowOff>
    </xdr:from>
    <xdr:ext cx="527685" cy="25209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6965" y="63500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133350</xdr:rowOff>
    </xdr:from>
    <xdr:to>
      <xdr:col>85</xdr:col>
      <xdr:colOff>177800</xdr:colOff>
      <xdr:row>38</xdr:row>
      <xdr:rowOff>63500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111760</xdr:rowOff>
    </xdr:from>
    <xdr:ext cx="534670" cy="25209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54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129540</xdr:rowOff>
    </xdr:from>
    <xdr:ext cx="527685"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3965" y="66446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10160</xdr:rowOff>
    </xdr:from>
    <xdr:to>
      <xdr:col>76</xdr:col>
      <xdr:colOff>165100</xdr:colOff>
      <xdr:row>38</xdr:row>
      <xdr:rowOff>111760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128270</xdr:rowOff>
    </xdr:from>
    <xdr:ext cx="527685"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4965" y="63004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28,150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17780</xdr:rowOff>
    </xdr:from>
    <xdr:to>
      <xdr:col>72</xdr:col>
      <xdr:colOff>38100</xdr:colOff>
      <xdr:row>38</xdr:row>
      <xdr:rowOff>118745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135255</xdr:rowOff>
    </xdr:from>
    <xdr:ext cx="527685" cy="25209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5965" y="63074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63500</xdr:rowOff>
    </xdr:from>
    <xdr:to>
      <xdr:col>67</xdr:col>
      <xdr:colOff>101600</xdr:colOff>
      <xdr:row>38</xdr:row>
      <xdr:rowOff>165100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156210</xdr:rowOff>
    </xdr:from>
    <xdr:ext cx="527685" cy="25209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6965" y="66713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1935" cy="25908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209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88645"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9418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8645" cy="25209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8645" cy="2584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8645" cy="25908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145415</xdr:rowOff>
    </xdr:from>
    <xdr:to>
      <xdr:col>85</xdr:col>
      <xdr:colOff>126365</xdr:colOff>
      <xdr:row>58</xdr:row>
      <xdr:rowOff>31750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915"/>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35560</xdr:rowOff>
    </xdr:from>
    <xdr:ext cx="534670" cy="259080"/>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36,506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31750</xdr:rowOff>
    </xdr:from>
    <xdr:to>
      <xdr:col>86</xdr:col>
      <xdr:colOff>25400</xdr:colOff>
      <xdr:row>58</xdr:row>
      <xdr:rowOff>31750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92075</xdr:rowOff>
    </xdr:from>
    <xdr:ext cx="598805" cy="259080"/>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229,162</a:t>
          </a:r>
          <a:endParaRPr kumimoji="1" lang="ja-JP" altLang="en-US" sz="1000" b="1">
            <a:latin typeface="ＭＳ Ｐゴシック"/>
          </a:endParaRPr>
        </a:p>
      </xdr:txBody>
    </xdr:sp>
    <xdr:clientData/>
  </xdr:oneCellAnchor>
  <xdr:twoCellAnchor>
    <xdr:from>
      <xdr:col>85</xdr:col>
      <xdr:colOff>38100</xdr:colOff>
      <xdr:row>50</xdr:row>
      <xdr:rowOff>145415</xdr:rowOff>
    </xdr:from>
    <xdr:to>
      <xdr:col>86</xdr:col>
      <xdr:colOff>25400</xdr:colOff>
      <xdr:row>50</xdr:row>
      <xdr:rowOff>145415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14605</xdr:rowOff>
    </xdr:from>
    <xdr:to>
      <xdr:col>85</xdr:col>
      <xdr:colOff>127000</xdr:colOff>
      <xdr:row>57</xdr:row>
      <xdr:rowOff>41275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8725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114935</xdr:rowOff>
    </xdr:from>
    <xdr:ext cx="534670" cy="259080"/>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46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92075</xdr:rowOff>
    </xdr:from>
    <xdr:to>
      <xdr:col>85</xdr:col>
      <xdr:colOff>177800</xdr:colOff>
      <xdr:row>57</xdr:row>
      <xdr:rowOff>22225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41275</xdr:rowOff>
    </xdr:from>
    <xdr:to>
      <xdr:col>81</xdr:col>
      <xdr:colOff>50800</xdr:colOff>
      <xdr:row>57</xdr:row>
      <xdr:rowOff>66675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139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158750</xdr:rowOff>
    </xdr:from>
    <xdr:to>
      <xdr:col>81</xdr:col>
      <xdr:colOff>101600</xdr:colOff>
      <xdr:row>57</xdr:row>
      <xdr:rowOff>88900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105410</xdr:rowOff>
    </xdr:from>
    <xdr:ext cx="527685"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3965" y="95351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61,786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66675</xdr:rowOff>
    </xdr:from>
    <xdr:to>
      <xdr:col>76</xdr:col>
      <xdr:colOff>114300</xdr:colOff>
      <xdr:row>57</xdr:row>
      <xdr:rowOff>87630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393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160020</xdr:rowOff>
    </xdr:from>
    <xdr:to>
      <xdr:col>76</xdr:col>
      <xdr:colOff>165100</xdr:colOff>
      <xdr:row>57</xdr:row>
      <xdr:rowOff>90170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106680</xdr:rowOff>
    </xdr:from>
    <xdr:ext cx="527685"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4965" y="95364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31115</xdr:rowOff>
    </xdr:from>
    <xdr:to>
      <xdr:col>71</xdr:col>
      <xdr:colOff>177800</xdr:colOff>
      <xdr:row>57</xdr:row>
      <xdr:rowOff>87630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0376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16510</xdr:rowOff>
    </xdr:from>
    <xdr:to>
      <xdr:col>72</xdr:col>
      <xdr:colOff>38100</xdr:colOff>
      <xdr:row>57</xdr:row>
      <xdr:rowOff>118110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134620</xdr:rowOff>
    </xdr:from>
    <xdr:ext cx="527685" cy="25209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5965" y="95643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161925</xdr:rowOff>
    </xdr:from>
    <xdr:to>
      <xdr:col>67</xdr:col>
      <xdr:colOff>101600</xdr:colOff>
      <xdr:row>57</xdr:row>
      <xdr:rowOff>92075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83185</xdr:rowOff>
    </xdr:from>
    <xdr:ext cx="527685"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6965" y="98558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135255</xdr:rowOff>
    </xdr:from>
    <xdr:to>
      <xdr:col>85</xdr:col>
      <xdr:colOff>177800</xdr:colOff>
      <xdr:row>57</xdr:row>
      <xdr:rowOff>65405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113665</xdr:rowOff>
    </xdr:from>
    <xdr:ext cx="534670" cy="2584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14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161925</xdr:rowOff>
    </xdr:from>
    <xdr:to>
      <xdr:col>81</xdr:col>
      <xdr:colOff>101600</xdr:colOff>
      <xdr:row>57</xdr:row>
      <xdr:rowOff>92075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83185</xdr:rowOff>
    </xdr:from>
    <xdr:ext cx="527685"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3965" y="98558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15875</xdr:rowOff>
    </xdr:from>
    <xdr:to>
      <xdr:col>76</xdr:col>
      <xdr:colOff>165100</xdr:colOff>
      <xdr:row>57</xdr:row>
      <xdr:rowOff>117475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109220</xdr:rowOff>
    </xdr:from>
    <xdr:ext cx="527685" cy="25209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4965" y="98818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36830</xdr:rowOff>
    </xdr:from>
    <xdr:to>
      <xdr:col>72</xdr:col>
      <xdr:colOff>38100</xdr:colOff>
      <xdr:row>57</xdr:row>
      <xdr:rowOff>138430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129540</xdr:rowOff>
    </xdr:from>
    <xdr:ext cx="527685"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5965" y="99021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151765</xdr:rowOff>
    </xdr:from>
    <xdr:to>
      <xdr:col>67</xdr:col>
      <xdr:colOff>101600</xdr:colOff>
      <xdr:row>57</xdr:row>
      <xdr:rowOff>81915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98425</xdr:rowOff>
    </xdr:from>
    <xdr:ext cx="527685" cy="25209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6965" y="95281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1935" cy="25209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8645" cy="25209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8645" cy="25209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8645" cy="25209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57785</xdr:rowOff>
    </xdr:from>
    <xdr:to>
      <xdr:col>85</xdr:col>
      <xdr:colOff>126365</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3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209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4445</xdr:rowOff>
    </xdr:from>
    <xdr:ext cx="598805" cy="259080"/>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5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85</xdr:col>
      <xdr:colOff>38100</xdr:colOff>
      <xdr:row>71</xdr:row>
      <xdr:rowOff>57785</xdr:rowOff>
    </xdr:from>
    <xdr:to>
      <xdr:col>86</xdr:col>
      <xdr:colOff>25400</xdr:colOff>
      <xdr:row>71</xdr:row>
      <xdr:rowOff>57785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134620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36270"/>
          <a:ext cx="8382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40640</xdr:rowOff>
    </xdr:from>
    <xdr:ext cx="534670" cy="25209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229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17780</xdr:rowOff>
    </xdr:from>
    <xdr:to>
      <xdr:col>85</xdr:col>
      <xdr:colOff>177800</xdr:colOff>
      <xdr:row>78</xdr:row>
      <xdr:rowOff>118745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134620</xdr:rowOff>
    </xdr:from>
    <xdr:to>
      <xdr:col>81</xdr:col>
      <xdr:colOff>50800</xdr:colOff>
      <xdr:row>78</xdr:row>
      <xdr:rowOff>19685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362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27305</xdr:rowOff>
    </xdr:from>
    <xdr:to>
      <xdr:col>81</xdr:col>
      <xdr:colOff>101600</xdr:colOff>
      <xdr:row>78</xdr:row>
      <xdr:rowOff>128905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120650</xdr:rowOff>
    </xdr:from>
    <xdr:ext cx="527685" cy="25209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3965" y="134937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19685</xdr:rowOff>
    </xdr:from>
    <xdr:to>
      <xdr:col>76</xdr:col>
      <xdr:colOff>114300</xdr:colOff>
      <xdr:row>78</xdr:row>
      <xdr:rowOff>120650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9278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46355</xdr:rowOff>
    </xdr:from>
    <xdr:to>
      <xdr:col>76</xdr:col>
      <xdr:colOff>165100</xdr:colOff>
      <xdr:row>78</xdr:row>
      <xdr:rowOff>147955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139065</xdr:rowOff>
    </xdr:from>
    <xdr:ext cx="462915"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350" y="135121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120650</xdr:rowOff>
    </xdr:from>
    <xdr:to>
      <xdr:col>71</xdr:col>
      <xdr:colOff>177800</xdr:colOff>
      <xdr:row>78</xdr:row>
      <xdr:rowOff>130810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937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66675</xdr:rowOff>
    </xdr:from>
    <xdr:to>
      <xdr:col>72</xdr:col>
      <xdr:colOff>38100</xdr:colOff>
      <xdr:row>78</xdr:row>
      <xdr:rowOff>168275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13335</xdr:rowOff>
    </xdr:from>
    <xdr:ext cx="46291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350" y="132149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63500</xdr:rowOff>
    </xdr:from>
    <xdr:to>
      <xdr:col>67</xdr:col>
      <xdr:colOff>101600</xdr:colOff>
      <xdr:row>78</xdr:row>
      <xdr:rowOff>164465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9525</xdr:rowOff>
    </xdr:from>
    <xdr:ext cx="462915" cy="25209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350" y="1321117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3810</xdr:rowOff>
    </xdr:from>
    <xdr:ext cx="249555" cy="259080"/>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83820</xdr:rowOff>
    </xdr:from>
    <xdr:to>
      <xdr:col>81</xdr:col>
      <xdr:colOff>101600</xdr:colOff>
      <xdr:row>78</xdr:row>
      <xdr:rowOff>13970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30480</xdr:rowOff>
    </xdr:from>
    <xdr:ext cx="527685" cy="25209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3965" y="13060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140335</xdr:rowOff>
    </xdr:from>
    <xdr:to>
      <xdr:col>76</xdr:col>
      <xdr:colOff>165100</xdr:colOff>
      <xdr:row>78</xdr:row>
      <xdr:rowOff>70485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86995</xdr:rowOff>
    </xdr:from>
    <xdr:ext cx="527685" cy="25209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4965" y="131171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69850</xdr:rowOff>
    </xdr:from>
    <xdr:to>
      <xdr:col>72</xdr:col>
      <xdr:colOff>38100</xdr:colOff>
      <xdr:row>79</xdr:row>
      <xdr:rowOff>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162560</xdr:rowOff>
    </xdr:from>
    <xdr:ext cx="462915"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350" y="135356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80010</xdr:rowOff>
    </xdr:from>
    <xdr:to>
      <xdr:col>67</xdr:col>
      <xdr:colOff>101600</xdr:colOff>
      <xdr:row>79</xdr:row>
      <xdr:rowOff>10160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1270</xdr:rowOff>
    </xdr:from>
    <xdr:ext cx="462915"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350" y="135458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1935" cy="25209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31495"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209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8645"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64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45085</xdr:rowOff>
    </xdr:from>
    <xdr:to>
      <xdr:col>85</xdr:col>
      <xdr:colOff>126365</xdr:colOff>
      <xdr:row>99</xdr:row>
      <xdr:rowOff>107950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035"/>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111760</xdr:rowOff>
    </xdr:from>
    <xdr:ext cx="534670" cy="25209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3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24,977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107950</xdr:rowOff>
    </xdr:from>
    <xdr:to>
      <xdr:col>86</xdr:col>
      <xdr:colOff>25400</xdr:colOff>
      <xdr:row>99</xdr:row>
      <xdr:rowOff>107950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163195</xdr:rowOff>
    </xdr:from>
    <xdr:ext cx="598805" cy="259080"/>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137,938</a:t>
          </a:r>
          <a:endParaRPr kumimoji="1" lang="ja-JP" altLang="en-US" sz="1000" b="1">
            <a:latin typeface="ＭＳ Ｐゴシック"/>
          </a:endParaRPr>
        </a:p>
      </xdr:txBody>
    </xdr:sp>
    <xdr:clientData/>
  </xdr:oneCellAnchor>
  <xdr:twoCellAnchor>
    <xdr:from>
      <xdr:col>85</xdr:col>
      <xdr:colOff>38100</xdr:colOff>
      <xdr:row>91</xdr:row>
      <xdr:rowOff>45085</xdr:rowOff>
    </xdr:from>
    <xdr:to>
      <xdr:col>86</xdr:col>
      <xdr:colOff>25400</xdr:colOff>
      <xdr:row>91</xdr:row>
      <xdr:rowOff>45085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149860</xdr:rowOff>
    </xdr:from>
    <xdr:to>
      <xdr:col>85</xdr:col>
      <xdr:colOff>127000</xdr:colOff>
      <xdr:row>93</xdr:row>
      <xdr:rowOff>161925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5580360"/>
          <a:ext cx="838200" cy="526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123825</xdr:rowOff>
    </xdr:from>
    <xdr:ext cx="534670" cy="25209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8302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145415</xdr:rowOff>
    </xdr:from>
    <xdr:to>
      <xdr:col>85</xdr:col>
      <xdr:colOff>177800</xdr:colOff>
      <xdr:row>97</xdr:row>
      <xdr:rowOff>75565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149860</xdr:rowOff>
    </xdr:from>
    <xdr:to>
      <xdr:col>81</xdr:col>
      <xdr:colOff>50800</xdr:colOff>
      <xdr:row>94</xdr:row>
      <xdr:rowOff>1905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5580360"/>
          <a:ext cx="889000" cy="537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125095</xdr:rowOff>
    </xdr:from>
    <xdr:to>
      <xdr:col>81</xdr:col>
      <xdr:colOff>101600</xdr:colOff>
      <xdr:row>97</xdr:row>
      <xdr:rowOff>55245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46355</xdr:rowOff>
    </xdr:from>
    <xdr:ext cx="527685"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3965" y="166770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133350</xdr:rowOff>
    </xdr:from>
    <xdr:to>
      <xdr:col>76</xdr:col>
      <xdr:colOff>114300</xdr:colOff>
      <xdr:row>94</xdr:row>
      <xdr:rowOff>1905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0782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0</xdr:rowOff>
    </xdr:from>
    <xdr:to>
      <xdr:col>76</xdr:col>
      <xdr:colOff>165100</xdr:colOff>
      <xdr:row>97</xdr:row>
      <xdr:rowOff>101600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92710</xdr:rowOff>
    </xdr:from>
    <xdr:ext cx="52768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4965" y="16723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133350</xdr:rowOff>
    </xdr:from>
    <xdr:to>
      <xdr:col>71</xdr:col>
      <xdr:colOff>177800</xdr:colOff>
      <xdr:row>94</xdr:row>
      <xdr:rowOff>134620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07820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150495</xdr:rowOff>
    </xdr:from>
    <xdr:to>
      <xdr:col>72</xdr:col>
      <xdr:colOff>38100</xdr:colOff>
      <xdr:row>97</xdr:row>
      <xdr:rowOff>80645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71755</xdr:rowOff>
    </xdr:from>
    <xdr:ext cx="52768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5965" y="167024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119380</xdr:rowOff>
    </xdr:from>
    <xdr:to>
      <xdr:col>67</xdr:col>
      <xdr:colOff>101600</xdr:colOff>
      <xdr:row>97</xdr:row>
      <xdr:rowOff>49530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40640</xdr:rowOff>
    </xdr:from>
    <xdr:ext cx="527685" cy="25209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6965" y="166712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93</xdr:row>
      <xdr:rowOff>111125</xdr:rowOff>
    </xdr:from>
    <xdr:to>
      <xdr:col>85</xdr:col>
      <xdr:colOff>177800</xdr:colOff>
      <xdr:row>94</xdr:row>
      <xdr:rowOff>41275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0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133985</xdr:rowOff>
    </xdr:from>
    <xdr:ext cx="598805" cy="25209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9073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101,734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90</xdr:row>
      <xdr:rowOff>99060</xdr:rowOff>
    </xdr:from>
    <xdr:to>
      <xdr:col>81</xdr:col>
      <xdr:colOff>101600</xdr:colOff>
      <xdr:row>91</xdr:row>
      <xdr:rowOff>29210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5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89</xdr:row>
      <xdr:rowOff>45720</xdr:rowOff>
    </xdr:from>
    <xdr:ext cx="59182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580" y="153047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122555</xdr:rowOff>
    </xdr:from>
    <xdr:to>
      <xdr:col>76</xdr:col>
      <xdr:colOff>165100</xdr:colOff>
      <xdr:row>94</xdr:row>
      <xdr:rowOff>52705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0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92</xdr:row>
      <xdr:rowOff>69850</xdr:rowOff>
    </xdr:from>
    <xdr:ext cx="59182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580" y="158432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82550</xdr:rowOff>
    </xdr:from>
    <xdr:to>
      <xdr:col>72</xdr:col>
      <xdr:colOff>38100</xdr:colOff>
      <xdr:row>94</xdr:row>
      <xdr:rowOff>12700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0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29210</xdr:rowOff>
    </xdr:from>
    <xdr:ext cx="591820" cy="25209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580" y="1580261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83820</xdr:rowOff>
    </xdr:from>
    <xdr:to>
      <xdr:col>67</xdr:col>
      <xdr:colOff>101600</xdr:colOff>
      <xdr:row>95</xdr:row>
      <xdr:rowOff>13970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30480</xdr:rowOff>
    </xdr:from>
    <xdr:ext cx="527685" cy="25209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6965" y="159753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0375"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0375" cy="25209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0375" cy="25908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109855</xdr:rowOff>
    </xdr:from>
    <xdr:to>
      <xdr:col>116</xdr:col>
      <xdr:colOff>62865</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480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65405</xdr:rowOff>
    </xdr:from>
    <xdr:ext cx="249555" cy="25209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5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56515</xdr:rowOff>
    </xdr:from>
    <xdr:ext cx="534670" cy="2584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10,283</a:t>
          </a:r>
          <a:endParaRPr kumimoji="1" lang="ja-JP" altLang="en-US" sz="1000" b="1">
            <a:latin typeface="ＭＳ Ｐゴシック"/>
          </a:endParaRPr>
        </a:p>
      </xdr:txBody>
    </xdr:sp>
    <xdr:clientData/>
  </xdr:oneCellAnchor>
  <xdr:twoCellAnchor>
    <xdr:from>
      <xdr:col>115</xdr:col>
      <xdr:colOff>165100</xdr:colOff>
      <xdr:row>31</xdr:row>
      <xdr:rowOff>109855</xdr:rowOff>
    </xdr:from>
    <xdr:to>
      <xdr:col>116</xdr:col>
      <xdr:colOff>152400</xdr:colOff>
      <xdr:row>31</xdr:row>
      <xdr:rowOff>109855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154940</xdr:rowOff>
    </xdr:from>
    <xdr:ext cx="378460" cy="25209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8590"/>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132080</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111760</xdr:rowOff>
    </xdr:from>
    <xdr:ext cx="242570" cy="25209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840" y="6455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111760</xdr:rowOff>
    </xdr:from>
    <xdr:ext cx="242570" cy="25209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840" y="6455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164465</xdr:rowOff>
    </xdr:from>
    <xdr:to>
      <xdr:col>102</xdr:col>
      <xdr:colOff>165100</xdr:colOff>
      <xdr:row>39</xdr:row>
      <xdr:rowOff>94615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111125</xdr:rowOff>
    </xdr:from>
    <xdr:ext cx="242570" cy="25209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840" y="6454775"/>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139700</xdr:rowOff>
    </xdr:from>
    <xdr:to>
      <xdr:col>98</xdr:col>
      <xdr:colOff>38100</xdr:colOff>
      <xdr:row>39</xdr:row>
      <xdr:rowOff>69850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86360</xdr:rowOff>
    </xdr:from>
    <xdr:ext cx="378460" cy="25209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70" y="643001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109855</xdr:rowOff>
    </xdr:from>
    <xdr:ext cx="249555" cy="25209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5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2570" cy="25209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2570" cy="25209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2570" cy="25209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2570" cy="25209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935" cy="25209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935" cy="25209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2570"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257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257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257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257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257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257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257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kumimoji="1" lang="ja-JP" altLang="ja-JP" sz="1100">
              <a:solidFill>
                <a:schemeClr val="dk1"/>
              </a:solidFill>
              <a:effectLst/>
              <a:latin typeface="ＭＳ ゴシック"/>
              <a:ea typeface="ＭＳ ゴシック"/>
              <a:cs typeface="+mn-cs"/>
            </a:rPr>
            <a:t>本町における目的別の住民一人あたりのコストは、</a:t>
          </a:r>
          <a:r>
            <a:rPr kumimoji="1" lang="ja-JP" altLang="ja-JP" sz="1100" b="0" i="0" baseline="0">
              <a:solidFill>
                <a:schemeClr val="dk1"/>
              </a:solidFill>
              <a:effectLst/>
              <a:latin typeface="ＭＳ ゴシック"/>
              <a:ea typeface="ＭＳ ゴシック"/>
              <a:cs typeface="+mn-cs"/>
            </a:rPr>
            <a:t>地理的条件（面積が広大かつ過疎地域）が起因となり、引き続き</a:t>
          </a:r>
          <a:r>
            <a:rPr kumimoji="1" lang="ja-JP" altLang="ja-JP" sz="1100">
              <a:solidFill>
                <a:schemeClr val="dk1"/>
              </a:solidFill>
              <a:effectLst/>
              <a:latin typeface="ＭＳ ゴシック"/>
              <a:ea typeface="ＭＳ ゴシック"/>
              <a:cs typeface="+mn-cs"/>
            </a:rPr>
            <a:t>衛生費、</a:t>
          </a:r>
          <a:r>
            <a:rPr kumimoji="1" lang="ja-JP" altLang="ja-JP" sz="1100" b="0" i="0" baseline="0">
              <a:solidFill>
                <a:schemeClr val="dk1"/>
              </a:solidFill>
              <a:effectLst/>
              <a:latin typeface="ＭＳ ゴシック"/>
              <a:ea typeface="ＭＳ ゴシック"/>
              <a:cs typeface="+mn-cs"/>
            </a:rPr>
            <a:t>農林水産業費、</a:t>
          </a:r>
          <a:r>
            <a:rPr kumimoji="1" lang="ja-JP" altLang="ja-JP" sz="1100">
              <a:solidFill>
                <a:schemeClr val="dk1"/>
              </a:solidFill>
              <a:effectLst/>
              <a:latin typeface="ＭＳ ゴシック"/>
              <a:ea typeface="ＭＳ ゴシック"/>
              <a:cs typeface="+mn-cs"/>
            </a:rPr>
            <a:t>公債費が類似団体平均と比較して大きくなっている。</a:t>
          </a:r>
          <a:endParaRPr lang="ja-JP" altLang="ja-JP" sz="1100">
            <a:effectLst/>
            <a:latin typeface="ＭＳ ゴシック"/>
            <a:ea typeface="ＭＳ ゴシック"/>
          </a:endParaRPr>
        </a:p>
        <a:p>
          <a:r>
            <a:rPr lang="ja-JP" altLang="en-US" sz="1100">
              <a:effectLst/>
              <a:latin typeface="ＭＳ ゴシック"/>
              <a:ea typeface="ＭＳ ゴシック"/>
            </a:rPr>
            <a:t>　総務費については、令和2年度おいて、新庁舎建設事業を実施していることにより、前年度と比較し大きくなっている。</a:t>
          </a:r>
          <a:endParaRPr lang="ja-JP" altLang="ja-JP" sz="1100">
            <a:effectLst/>
            <a:latin typeface="ＭＳ ゴシック"/>
            <a:ea typeface="ＭＳ ゴシック"/>
          </a:endParaRPr>
        </a:p>
        <a:p>
          <a:r>
            <a:rPr lang="ja-JP" altLang="en-US" sz="1100">
              <a:effectLst/>
              <a:latin typeface="ＭＳ ゴシック"/>
              <a:ea typeface="ＭＳ ゴシック"/>
            </a:rPr>
            <a:t>　民生費については、令和2年度において、認定こども園建設事業を実施していることにより、前年度と比較し大きくなっている。</a:t>
          </a:r>
          <a:endParaRPr lang="ja-JP" altLang="ja-JP" sz="11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衛生費については、</a:t>
          </a:r>
          <a:r>
            <a:rPr kumimoji="1" lang="ja-JP" altLang="en-US" sz="1100">
              <a:solidFill>
                <a:schemeClr val="dk1"/>
              </a:solidFill>
              <a:effectLst/>
              <a:latin typeface="ＭＳ ゴシック"/>
              <a:ea typeface="ＭＳ ゴシック"/>
              <a:cs typeface="+mn-cs"/>
            </a:rPr>
            <a:t>上下</a:t>
          </a:r>
          <a:r>
            <a:rPr kumimoji="1" lang="ja-JP" altLang="ja-JP" sz="1100">
              <a:solidFill>
                <a:schemeClr val="dk1"/>
              </a:solidFill>
              <a:effectLst/>
              <a:latin typeface="ＭＳ ゴシック"/>
              <a:ea typeface="ＭＳ ゴシック"/>
              <a:cs typeface="+mn-cs"/>
            </a:rPr>
            <a:t>水道や病院において、過疎地域であることから十分な料金収入が見込めず、</a:t>
          </a:r>
          <a:r>
            <a:rPr lang="ja-JP" altLang="ja-JP" sz="1100" b="0" i="0" baseline="0">
              <a:solidFill>
                <a:schemeClr val="dk1"/>
              </a:solidFill>
              <a:effectLst/>
              <a:latin typeface="ＭＳ ゴシック"/>
              <a:ea typeface="ＭＳ ゴシック"/>
              <a:cs typeface="+mn-cs"/>
            </a:rPr>
            <a:t>財源を公営企業債に依存せざるを得ない状況にあるため、それらに充当する</a:t>
          </a:r>
          <a:r>
            <a:rPr lang="ja-JP" altLang="en-US" sz="1100" b="0" i="0" baseline="0">
              <a:solidFill>
                <a:schemeClr val="dk1"/>
              </a:solidFill>
              <a:effectLst/>
              <a:latin typeface="ＭＳ ゴシック"/>
              <a:ea typeface="ＭＳ ゴシック"/>
              <a:cs typeface="+mn-cs"/>
            </a:rPr>
            <a:t>補助金や</a:t>
          </a:r>
          <a:r>
            <a:rPr lang="ja-JP" altLang="ja-JP" sz="1100" b="0" i="0" baseline="0">
              <a:solidFill>
                <a:schemeClr val="dk1"/>
              </a:solidFill>
              <a:effectLst/>
              <a:latin typeface="ＭＳ ゴシック"/>
              <a:ea typeface="ＭＳ ゴシック"/>
              <a:cs typeface="+mn-cs"/>
            </a:rPr>
            <a:t>繰出金によるものである。</a:t>
          </a:r>
          <a:endParaRPr lang="ja-JP" altLang="ja-JP" sz="1400">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　農林水産業費は、丹波ブランドを代表する特産物の生産維持のため、施設整備支援や後継者育成支援を実施していることによるものである。</a:t>
          </a:r>
          <a:endParaRPr lang="ja-JP" altLang="ja-JP" sz="1400">
            <a:effectLst/>
            <a:latin typeface="ＭＳ ゴシック"/>
            <a:ea typeface="ＭＳ ゴシック"/>
          </a:endParaRPr>
        </a:p>
        <a:p>
          <a:pPr eaLnBrk="1" fontAlgn="auto" latinLnBrk="0" hangingPunct="1"/>
          <a:r>
            <a:rPr kumimoji="1" lang="ja-JP" altLang="ja-JP" sz="1100">
              <a:solidFill>
                <a:schemeClr val="dk1"/>
              </a:solidFill>
              <a:effectLst/>
              <a:latin typeface="ＭＳ ゴシック"/>
              <a:ea typeface="ＭＳ ゴシック"/>
              <a:cs typeface="+mn-cs"/>
            </a:rPr>
            <a:t>　公債費は、</a:t>
          </a:r>
          <a:r>
            <a:rPr lang="ja-JP" altLang="ja-JP" sz="1100">
              <a:solidFill>
                <a:schemeClr val="dk1"/>
              </a:solidFill>
              <a:effectLst/>
              <a:latin typeface="ＭＳ ゴシック"/>
              <a:ea typeface="ＭＳ ゴシック"/>
              <a:cs typeface="+mn-cs"/>
            </a:rPr>
            <a:t>地理的条件による不利や格差を補うために、必要な事業は単独ででも実施せざるを得ない状況であり、自主財源が乏しいことから財源の大部分を地方債により賄っていることに</a:t>
          </a:r>
          <a:r>
            <a:rPr kumimoji="1" lang="ja-JP" altLang="ja-JP" sz="1100">
              <a:solidFill>
                <a:schemeClr val="dk1"/>
              </a:solidFill>
              <a:effectLst/>
              <a:latin typeface="ＭＳ ゴシック"/>
              <a:ea typeface="ＭＳ ゴシック"/>
              <a:cs typeface="+mn-cs"/>
            </a:rPr>
            <a:t>よるものである。</a:t>
          </a:r>
          <a:endParaRPr lang="ja-JP" altLang="ja-JP">
            <a:effectLst/>
            <a:latin typeface="ＭＳ ゴシック"/>
            <a:ea typeface="ＭＳ ゴシック"/>
          </a:endParaRPr>
        </a:p>
        <a:p>
          <a:r>
            <a:rPr kumimoji="1" lang="ja-JP" altLang="ja-JP" sz="1100" b="0" i="0" baseline="0">
              <a:solidFill>
                <a:schemeClr val="dk1"/>
              </a:solidFill>
              <a:effectLst/>
              <a:latin typeface="ＭＳ ゴシック"/>
              <a:ea typeface="ＭＳ ゴシック"/>
              <a:cs typeface="+mn-cs"/>
            </a:rPr>
            <a:t>　今後については、積極的な企業誘致や定住促進により担税力を確保し、業務の見直し、公共施設等の再編や事業の選択により、コストの削減を図っていく。</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a:ea typeface="ＭＳ ゴシック"/>
              <a:cs typeface="+mn-cs"/>
            </a:rPr>
            <a:t>　本町は、歳入に占める地方交付税及びその振替措置である臨時財政対策債の構成比が極めて高く、財政状況は地方交付税等の増減が如実に反映される状況</a:t>
          </a:r>
          <a:r>
            <a:rPr lang="ja-JP" altLang="en-US" sz="1100" b="0" i="0" baseline="0">
              <a:solidFill>
                <a:schemeClr val="dk1"/>
              </a:solidFill>
              <a:effectLst/>
              <a:latin typeface="ＭＳ ゴシック"/>
              <a:ea typeface="ＭＳ ゴシック"/>
              <a:cs typeface="+mn-cs"/>
            </a:rPr>
            <a:t>に</a:t>
          </a:r>
          <a:r>
            <a:rPr lang="ja-JP" altLang="ja-JP" sz="1100" b="0" i="0" baseline="0">
              <a:solidFill>
                <a:schemeClr val="dk1"/>
              </a:solidFill>
              <a:effectLst/>
              <a:latin typeface="ＭＳ ゴシック"/>
              <a:ea typeface="ＭＳ ゴシック"/>
              <a:cs typeface="+mn-cs"/>
            </a:rPr>
            <a:t>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そのため、平成</a:t>
          </a:r>
          <a:r>
            <a:rPr lang="en-US" altLang="ja-JP" sz="1100" b="0" i="0" baseline="0">
              <a:solidFill>
                <a:schemeClr val="dk1"/>
              </a:solidFill>
              <a:effectLst/>
              <a:latin typeface="ＭＳ ゴシック"/>
              <a:ea typeface="ＭＳ ゴシック"/>
              <a:cs typeface="+mn-cs"/>
            </a:rPr>
            <a:t>28</a:t>
          </a:r>
          <a:r>
            <a:rPr lang="ja-JP" altLang="ja-JP" sz="1100" b="0" i="0" baseline="0">
              <a:solidFill>
                <a:schemeClr val="dk1"/>
              </a:solidFill>
              <a:effectLst/>
              <a:latin typeface="ＭＳ ゴシック"/>
              <a:ea typeface="ＭＳ ゴシック"/>
              <a:cs typeface="+mn-cs"/>
            </a:rPr>
            <a:t>年度</a:t>
          </a:r>
          <a:r>
            <a:rPr lang="ja-JP" altLang="en-US" sz="1100" b="0" i="0" baseline="0">
              <a:solidFill>
                <a:schemeClr val="dk1"/>
              </a:solidFill>
              <a:effectLst/>
              <a:latin typeface="ＭＳ ゴシック"/>
              <a:ea typeface="ＭＳ ゴシック"/>
              <a:cs typeface="+mn-cs"/>
            </a:rPr>
            <a:t>から</a:t>
          </a:r>
          <a:r>
            <a:rPr lang="ja-JP" altLang="ja-JP" sz="1100" b="0" i="0" baseline="0">
              <a:solidFill>
                <a:schemeClr val="dk1"/>
              </a:solidFill>
              <a:effectLst/>
              <a:latin typeface="ＭＳ ゴシック"/>
              <a:ea typeface="ＭＳ ゴシック"/>
              <a:cs typeface="+mn-cs"/>
            </a:rPr>
            <a:t>普通交付税の段階的縮減</a:t>
          </a:r>
          <a:r>
            <a:rPr lang="ja-JP" altLang="en-US" sz="1100" b="0" i="0" baseline="0">
              <a:solidFill>
                <a:schemeClr val="dk1"/>
              </a:solidFill>
              <a:effectLst/>
              <a:latin typeface="ＭＳ ゴシック"/>
              <a:ea typeface="ＭＳ ゴシック"/>
              <a:cs typeface="+mn-cs"/>
            </a:rPr>
            <a:t>により</a:t>
          </a:r>
          <a:r>
            <a:rPr lang="ja-JP" altLang="ja-JP" sz="1100" b="0" i="0" baseline="0">
              <a:solidFill>
                <a:schemeClr val="dk1"/>
              </a:solidFill>
              <a:effectLst/>
              <a:latin typeface="ＭＳ ゴシック"/>
              <a:ea typeface="ＭＳ ゴシック"/>
              <a:cs typeface="+mn-cs"/>
            </a:rPr>
            <a:t>交付額が減少</a:t>
          </a:r>
          <a:r>
            <a:rPr lang="ja-JP" altLang="en-US" sz="1100" b="0" i="0" baseline="0">
              <a:solidFill>
                <a:schemeClr val="dk1"/>
              </a:solidFill>
              <a:effectLst/>
              <a:latin typeface="ＭＳ ゴシック"/>
              <a:ea typeface="ＭＳ ゴシック"/>
              <a:cs typeface="+mn-cs"/>
            </a:rPr>
            <a:t>しており</a:t>
          </a:r>
          <a:r>
            <a:rPr lang="ja-JP" altLang="ja-JP" sz="1100" b="0" i="0" baseline="0">
              <a:solidFill>
                <a:schemeClr val="dk1"/>
              </a:solidFill>
              <a:effectLst/>
              <a:latin typeface="ＭＳ ゴシック"/>
              <a:ea typeface="ＭＳ ゴシック"/>
              <a:cs typeface="+mn-cs"/>
            </a:rPr>
            <a:t>、今後の財源確保について危惧されるところである。</a:t>
          </a:r>
          <a:endParaRPr lang="ja-JP" altLang="ja-JP" sz="1400">
            <a:effectLst/>
            <a:latin typeface="ＭＳ ゴシック"/>
            <a:ea typeface="ＭＳ ゴシック"/>
          </a:endParaRPr>
        </a:p>
        <a:p>
          <a:pPr rtl="0"/>
          <a:r>
            <a:rPr lang="ja-JP" altLang="ja-JP" sz="1100" b="0" i="0" baseline="0">
              <a:solidFill>
                <a:schemeClr val="dk1"/>
              </a:solidFill>
              <a:effectLst/>
              <a:latin typeface="ＭＳ ゴシック"/>
              <a:ea typeface="ＭＳ ゴシック"/>
              <a:cs typeface="+mn-cs"/>
            </a:rPr>
            <a:t>　標準財政規模比で</a:t>
          </a:r>
          <a:r>
            <a:rPr lang="en-US" altLang="ja-JP" sz="1100" b="0" i="0" baseline="0">
              <a:solidFill>
                <a:schemeClr val="dk1"/>
              </a:solidFill>
              <a:effectLst/>
              <a:latin typeface="ＭＳ ゴシック"/>
              <a:ea typeface="ＭＳ ゴシック"/>
              <a:cs typeface="+mn-cs"/>
            </a:rPr>
            <a:t>20</a:t>
          </a:r>
          <a:r>
            <a:rPr lang="ja-JP" altLang="ja-JP" sz="1100" b="0" i="0" baseline="0">
              <a:solidFill>
                <a:schemeClr val="dk1"/>
              </a:solidFill>
              <a:effectLst/>
              <a:latin typeface="ＭＳ ゴシック"/>
              <a:ea typeface="ＭＳ ゴシック"/>
              <a:cs typeface="+mn-cs"/>
            </a:rPr>
            <a:t>％を超える基金残高を確保しているが、堅実な基金積立を実施し、併せて、行財政改革や公債費の縮減対策、将来の財政健全化を見据えた施策に積極的に取り組むこととする。</a:t>
          </a:r>
          <a:endParaRPr lang="ja-JP" altLang="ja-JP" sz="14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京都府京丹波町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ゴシック"/>
              <a:ea typeface="ＭＳ ゴシック"/>
              <a:cs typeface="+mn-cs"/>
            </a:rPr>
            <a:t>　一般会計の実質収支については、地方交付税等の動向に大きく左右されるところであり、</a:t>
          </a:r>
          <a:r>
            <a:rPr lang="ja-JP" altLang="en-US" sz="1100" b="0" i="0" baseline="0">
              <a:solidFill>
                <a:schemeClr val="dk1"/>
              </a:solidFill>
              <a:effectLst/>
              <a:latin typeface="ＭＳ ゴシック"/>
              <a:ea typeface="ＭＳ ゴシック"/>
              <a:cs typeface="+mn-cs"/>
            </a:rPr>
            <a:t>平成</a:t>
          </a:r>
          <a:r>
            <a:rPr lang="en-US" altLang="ja-JP" sz="1100" b="0" i="0" baseline="0">
              <a:solidFill>
                <a:schemeClr val="dk1"/>
              </a:solidFill>
              <a:effectLst/>
              <a:latin typeface="ＭＳ ゴシック"/>
              <a:ea typeface="ＭＳ ゴシック"/>
              <a:cs typeface="+mn-cs"/>
            </a:rPr>
            <a:t>28</a:t>
          </a:r>
          <a:r>
            <a:rPr lang="ja-JP" altLang="en-US" sz="1100" b="0" i="0" baseline="0">
              <a:solidFill>
                <a:schemeClr val="dk1"/>
              </a:solidFill>
              <a:effectLst/>
              <a:latin typeface="ＭＳ ゴシック"/>
              <a:ea typeface="ＭＳ ゴシック"/>
              <a:cs typeface="+mn-cs"/>
            </a:rPr>
            <a:t>年度から</a:t>
          </a:r>
          <a:r>
            <a:rPr lang="ja-JP" altLang="ja-JP" sz="1100" b="0" i="0" baseline="0">
              <a:solidFill>
                <a:schemeClr val="dk1"/>
              </a:solidFill>
              <a:effectLst/>
              <a:latin typeface="ＭＳ ゴシック"/>
              <a:ea typeface="ＭＳ ゴシック"/>
              <a:cs typeface="+mn-cs"/>
            </a:rPr>
            <a:t>段階的縮減により交付額が減少</a:t>
          </a:r>
          <a:r>
            <a:rPr lang="ja-JP" altLang="en-US" sz="1100" b="0" i="0" baseline="0">
              <a:solidFill>
                <a:schemeClr val="dk1"/>
              </a:solidFill>
              <a:effectLst/>
              <a:latin typeface="ＭＳ ゴシック"/>
              <a:ea typeface="ＭＳ ゴシック"/>
              <a:cs typeface="+mn-cs"/>
            </a:rPr>
            <a:t>し、</a:t>
          </a:r>
          <a:r>
            <a:rPr lang="ja-JP" altLang="ja-JP" sz="1100" b="0" i="0" baseline="0">
              <a:solidFill>
                <a:schemeClr val="dk1"/>
              </a:solidFill>
              <a:effectLst/>
              <a:latin typeface="ＭＳ ゴシック"/>
              <a:ea typeface="ＭＳ ゴシック"/>
              <a:cs typeface="+mn-cs"/>
            </a:rPr>
            <a:t>標準財政規模との比率でも減少しており、財源確保が危惧されるところである。</a:t>
          </a:r>
          <a:endParaRPr lang="ja-JP" altLang="ja-JP" sz="1400">
            <a:effectLst/>
            <a:latin typeface="ＭＳ ゴシック"/>
            <a:ea typeface="ＭＳ ゴシック"/>
          </a:endParaRPr>
        </a:p>
        <a:p>
          <a:r>
            <a:rPr lang="ja-JP" altLang="ja-JP" sz="1100" b="0" i="0" baseline="0">
              <a:solidFill>
                <a:schemeClr val="dk1"/>
              </a:solidFill>
              <a:effectLst/>
              <a:latin typeface="ＭＳ ゴシック"/>
              <a:ea typeface="ＭＳ ゴシック"/>
              <a:cs typeface="+mn-cs"/>
            </a:rPr>
            <a:t>　全会計で赤字額を計上することは無い状況が続いているが、料金体系の見直しや業務効率化等により一般会計から繰入金に過度に依存しない財政運営に取り組む必要がある。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24%20&#20140;&#20025;&#27874;&#30010;&#9675;ok/1004&#20462;&#27491;&#29256;&#12304;&#36001;&#25919;&#29366;&#27841;&#36039;&#26009;&#38598;&#12305;_264075_&#20140;&#20025;&#27874;&#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P51">
            <v>121</v>
          </cell>
          <cell r="BX51">
            <v>128.69999999999999</v>
          </cell>
          <cell r="CF51">
            <v>141.4</v>
          </cell>
          <cell r="CN51">
            <v>120.2</v>
          </cell>
        </row>
        <row r="53">
          <cell r="BP53">
            <v>53.9</v>
          </cell>
          <cell r="BX53">
            <v>55.5</v>
          </cell>
          <cell r="CF53">
            <v>57.4</v>
          </cell>
          <cell r="CN53">
            <v>59</v>
          </cell>
        </row>
        <row r="55">
          <cell r="AN55" t="str">
            <v>類似団体内平均値</v>
          </cell>
          <cell r="BP55">
            <v>38.5</v>
          </cell>
          <cell r="BX55">
            <v>32.799999999999997</v>
          </cell>
          <cell r="CF55">
            <v>20.9</v>
          </cell>
          <cell r="CN55">
            <v>21</v>
          </cell>
        </row>
        <row r="57">
          <cell r="BP57">
            <v>57.6</v>
          </cell>
          <cell r="BX57">
            <v>58.9</v>
          </cell>
          <cell r="CF57">
            <v>60.5</v>
          </cell>
          <cell r="CN57">
            <v>61.2</v>
          </cell>
        </row>
        <row r="73">
          <cell r="AN73" t="str">
            <v>当該団体値</v>
          </cell>
          <cell r="BP73">
            <v>121</v>
          </cell>
          <cell r="BX73">
            <v>128.69999999999999</v>
          </cell>
          <cell r="CF73">
            <v>141.4</v>
          </cell>
          <cell r="CN73">
            <v>120.2</v>
          </cell>
          <cell r="CV73">
            <v>109.7</v>
          </cell>
        </row>
        <row r="75">
          <cell r="BP75">
            <v>14.2</v>
          </cell>
          <cell r="BX75">
            <v>15</v>
          </cell>
          <cell r="CF75">
            <v>16.8</v>
          </cell>
          <cell r="CN75">
            <v>17.8</v>
          </cell>
          <cell r="CV75">
            <v>17.7</v>
          </cell>
        </row>
        <row r="77">
          <cell r="AN77" t="str">
            <v>類似団体内平均値</v>
          </cell>
          <cell r="BP77">
            <v>38.5</v>
          </cell>
          <cell r="BX77">
            <v>32.799999999999997</v>
          </cell>
          <cell r="CF77">
            <v>20.9</v>
          </cell>
          <cell r="CN77">
            <v>21</v>
          </cell>
          <cell r="CV77">
            <v>23.5</v>
          </cell>
        </row>
        <row r="79">
          <cell r="BP79">
            <v>9.1999999999999993</v>
          </cell>
          <cell r="BX79">
            <v>9.1</v>
          </cell>
          <cell r="CF79">
            <v>9.1</v>
          </cell>
          <cell r="CN79">
            <v>9.1999999999999993</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22" t="s">
        <v>131</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2"/>
      <c r="DK1" s="2"/>
      <c r="DL1" s="2"/>
      <c r="DM1" s="2"/>
      <c r="DN1" s="2"/>
      <c r="DO1" s="2"/>
    </row>
    <row r="2" spans="1:119" ht="23.5" x14ac:dyDescent="0.2">
      <c r="B2" s="3" t="s">
        <v>133</v>
      </c>
      <c r="C2" s="3"/>
      <c r="D2" s="12"/>
    </row>
    <row r="3" spans="1:119" ht="18.75" customHeight="1" x14ac:dyDescent="0.2">
      <c r="A3" s="2"/>
      <c r="B3" s="473" t="s">
        <v>134</v>
      </c>
      <c r="C3" s="474"/>
      <c r="D3" s="474"/>
      <c r="E3" s="475"/>
      <c r="F3" s="475"/>
      <c r="G3" s="475"/>
      <c r="H3" s="475"/>
      <c r="I3" s="475"/>
      <c r="J3" s="475"/>
      <c r="K3" s="475"/>
      <c r="L3" s="475" t="s">
        <v>137</v>
      </c>
      <c r="M3" s="475"/>
      <c r="N3" s="475"/>
      <c r="O3" s="475"/>
      <c r="P3" s="475"/>
      <c r="Q3" s="475"/>
      <c r="R3" s="482"/>
      <c r="S3" s="482"/>
      <c r="T3" s="482"/>
      <c r="U3" s="482"/>
      <c r="V3" s="483"/>
      <c r="W3" s="326" t="s">
        <v>140</v>
      </c>
      <c r="X3" s="327"/>
      <c r="Y3" s="327"/>
      <c r="Z3" s="327"/>
      <c r="AA3" s="327"/>
      <c r="AB3" s="474"/>
      <c r="AC3" s="482" t="s">
        <v>142</v>
      </c>
      <c r="AD3" s="327"/>
      <c r="AE3" s="327"/>
      <c r="AF3" s="327"/>
      <c r="AG3" s="327"/>
      <c r="AH3" s="327"/>
      <c r="AI3" s="327"/>
      <c r="AJ3" s="327"/>
      <c r="AK3" s="327"/>
      <c r="AL3" s="328"/>
      <c r="AM3" s="326" t="s">
        <v>143</v>
      </c>
      <c r="AN3" s="327"/>
      <c r="AO3" s="327"/>
      <c r="AP3" s="327"/>
      <c r="AQ3" s="327"/>
      <c r="AR3" s="327"/>
      <c r="AS3" s="327"/>
      <c r="AT3" s="327"/>
      <c r="AU3" s="327"/>
      <c r="AV3" s="327"/>
      <c r="AW3" s="327"/>
      <c r="AX3" s="328"/>
      <c r="AY3" s="323" t="s">
        <v>9</v>
      </c>
      <c r="AZ3" s="324"/>
      <c r="BA3" s="324"/>
      <c r="BB3" s="324"/>
      <c r="BC3" s="324"/>
      <c r="BD3" s="324"/>
      <c r="BE3" s="324"/>
      <c r="BF3" s="324"/>
      <c r="BG3" s="324"/>
      <c r="BH3" s="324"/>
      <c r="BI3" s="324"/>
      <c r="BJ3" s="324"/>
      <c r="BK3" s="324"/>
      <c r="BL3" s="324"/>
      <c r="BM3" s="325"/>
      <c r="BN3" s="326" t="s">
        <v>110</v>
      </c>
      <c r="BO3" s="327"/>
      <c r="BP3" s="327"/>
      <c r="BQ3" s="327"/>
      <c r="BR3" s="327"/>
      <c r="BS3" s="327"/>
      <c r="BT3" s="327"/>
      <c r="BU3" s="328"/>
      <c r="BV3" s="326" t="s">
        <v>147</v>
      </c>
      <c r="BW3" s="327"/>
      <c r="BX3" s="327"/>
      <c r="BY3" s="327"/>
      <c r="BZ3" s="327"/>
      <c r="CA3" s="327"/>
      <c r="CB3" s="327"/>
      <c r="CC3" s="328"/>
      <c r="CD3" s="323" t="s">
        <v>9</v>
      </c>
      <c r="CE3" s="324"/>
      <c r="CF3" s="324"/>
      <c r="CG3" s="324"/>
      <c r="CH3" s="324"/>
      <c r="CI3" s="324"/>
      <c r="CJ3" s="324"/>
      <c r="CK3" s="324"/>
      <c r="CL3" s="324"/>
      <c r="CM3" s="324"/>
      <c r="CN3" s="324"/>
      <c r="CO3" s="324"/>
      <c r="CP3" s="324"/>
      <c r="CQ3" s="324"/>
      <c r="CR3" s="324"/>
      <c r="CS3" s="325"/>
      <c r="CT3" s="326" t="s">
        <v>148</v>
      </c>
      <c r="CU3" s="327"/>
      <c r="CV3" s="327"/>
      <c r="CW3" s="327"/>
      <c r="CX3" s="327"/>
      <c r="CY3" s="327"/>
      <c r="CZ3" s="327"/>
      <c r="DA3" s="328"/>
      <c r="DB3" s="326" t="s">
        <v>152</v>
      </c>
      <c r="DC3" s="327"/>
      <c r="DD3" s="327"/>
      <c r="DE3" s="327"/>
      <c r="DF3" s="327"/>
      <c r="DG3" s="327"/>
      <c r="DH3" s="327"/>
      <c r="DI3" s="328"/>
    </row>
    <row r="4" spans="1:119" ht="18.75" customHeight="1" x14ac:dyDescent="0.2">
      <c r="A4" s="2"/>
      <c r="B4" s="476"/>
      <c r="C4" s="477"/>
      <c r="D4" s="477"/>
      <c r="E4" s="478"/>
      <c r="F4" s="478"/>
      <c r="G4" s="478"/>
      <c r="H4" s="478"/>
      <c r="I4" s="478"/>
      <c r="J4" s="478"/>
      <c r="K4" s="478"/>
      <c r="L4" s="478"/>
      <c r="M4" s="478"/>
      <c r="N4" s="478"/>
      <c r="O4" s="478"/>
      <c r="P4" s="478"/>
      <c r="Q4" s="478"/>
      <c r="R4" s="484"/>
      <c r="S4" s="484"/>
      <c r="T4" s="484"/>
      <c r="U4" s="484"/>
      <c r="V4" s="485"/>
      <c r="W4" s="488"/>
      <c r="X4" s="459"/>
      <c r="Y4" s="459"/>
      <c r="Z4" s="459"/>
      <c r="AA4" s="459"/>
      <c r="AB4" s="477"/>
      <c r="AC4" s="484"/>
      <c r="AD4" s="459"/>
      <c r="AE4" s="459"/>
      <c r="AF4" s="459"/>
      <c r="AG4" s="459"/>
      <c r="AH4" s="459"/>
      <c r="AI4" s="459"/>
      <c r="AJ4" s="459"/>
      <c r="AK4" s="459"/>
      <c r="AL4" s="491"/>
      <c r="AM4" s="489"/>
      <c r="AN4" s="490"/>
      <c r="AO4" s="490"/>
      <c r="AP4" s="490"/>
      <c r="AQ4" s="490"/>
      <c r="AR4" s="490"/>
      <c r="AS4" s="490"/>
      <c r="AT4" s="490"/>
      <c r="AU4" s="490"/>
      <c r="AV4" s="490"/>
      <c r="AW4" s="490"/>
      <c r="AX4" s="492"/>
      <c r="AY4" s="329" t="s">
        <v>154</v>
      </c>
      <c r="AZ4" s="330"/>
      <c r="BA4" s="330"/>
      <c r="BB4" s="330"/>
      <c r="BC4" s="330"/>
      <c r="BD4" s="330"/>
      <c r="BE4" s="330"/>
      <c r="BF4" s="330"/>
      <c r="BG4" s="330"/>
      <c r="BH4" s="330"/>
      <c r="BI4" s="330"/>
      <c r="BJ4" s="330"/>
      <c r="BK4" s="330"/>
      <c r="BL4" s="330"/>
      <c r="BM4" s="331"/>
      <c r="BN4" s="332">
        <v>14313042</v>
      </c>
      <c r="BO4" s="333"/>
      <c r="BP4" s="333"/>
      <c r="BQ4" s="333"/>
      <c r="BR4" s="333"/>
      <c r="BS4" s="333"/>
      <c r="BT4" s="333"/>
      <c r="BU4" s="334"/>
      <c r="BV4" s="332">
        <v>11762434</v>
      </c>
      <c r="BW4" s="333"/>
      <c r="BX4" s="333"/>
      <c r="BY4" s="333"/>
      <c r="BZ4" s="333"/>
      <c r="CA4" s="333"/>
      <c r="CB4" s="333"/>
      <c r="CC4" s="334"/>
      <c r="CD4" s="335" t="s">
        <v>156</v>
      </c>
      <c r="CE4" s="336"/>
      <c r="CF4" s="336"/>
      <c r="CG4" s="336"/>
      <c r="CH4" s="336"/>
      <c r="CI4" s="336"/>
      <c r="CJ4" s="336"/>
      <c r="CK4" s="336"/>
      <c r="CL4" s="336"/>
      <c r="CM4" s="336"/>
      <c r="CN4" s="336"/>
      <c r="CO4" s="336"/>
      <c r="CP4" s="336"/>
      <c r="CQ4" s="336"/>
      <c r="CR4" s="336"/>
      <c r="CS4" s="337"/>
      <c r="CT4" s="338">
        <v>2.0999999999999996</v>
      </c>
      <c r="CU4" s="339"/>
      <c r="CV4" s="339"/>
      <c r="CW4" s="339"/>
      <c r="CX4" s="339"/>
      <c r="CY4" s="339"/>
      <c r="CZ4" s="339"/>
      <c r="DA4" s="340"/>
      <c r="DB4" s="338">
        <v>2.9</v>
      </c>
      <c r="DC4" s="339"/>
      <c r="DD4" s="339"/>
      <c r="DE4" s="339"/>
      <c r="DF4" s="339"/>
      <c r="DG4" s="339"/>
      <c r="DH4" s="339"/>
      <c r="DI4" s="340"/>
    </row>
    <row r="5" spans="1:119" ht="18.75" customHeight="1" x14ac:dyDescent="0.2">
      <c r="A5" s="2"/>
      <c r="B5" s="479"/>
      <c r="C5" s="480"/>
      <c r="D5" s="480"/>
      <c r="E5" s="481"/>
      <c r="F5" s="481"/>
      <c r="G5" s="481"/>
      <c r="H5" s="481"/>
      <c r="I5" s="481"/>
      <c r="J5" s="481"/>
      <c r="K5" s="481"/>
      <c r="L5" s="481"/>
      <c r="M5" s="481"/>
      <c r="N5" s="481"/>
      <c r="O5" s="481"/>
      <c r="P5" s="481"/>
      <c r="Q5" s="481"/>
      <c r="R5" s="486"/>
      <c r="S5" s="486"/>
      <c r="T5" s="486"/>
      <c r="U5" s="486"/>
      <c r="V5" s="487"/>
      <c r="W5" s="489"/>
      <c r="X5" s="490"/>
      <c r="Y5" s="490"/>
      <c r="Z5" s="490"/>
      <c r="AA5" s="490"/>
      <c r="AB5" s="480"/>
      <c r="AC5" s="486"/>
      <c r="AD5" s="490"/>
      <c r="AE5" s="490"/>
      <c r="AF5" s="490"/>
      <c r="AG5" s="490"/>
      <c r="AH5" s="490"/>
      <c r="AI5" s="490"/>
      <c r="AJ5" s="490"/>
      <c r="AK5" s="490"/>
      <c r="AL5" s="492"/>
      <c r="AM5" s="341" t="s">
        <v>157</v>
      </c>
      <c r="AN5" s="342"/>
      <c r="AO5" s="342"/>
      <c r="AP5" s="342"/>
      <c r="AQ5" s="342"/>
      <c r="AR5" s="342"/>
      <c r="AS5" s="342"/>
      <c r="AT5" s="343"/>
      <c r="AU5" s="344" t="s">
        <v>61</v>
      </c>
      <c r="AV5" s="345"/>
      <c r="AW5" s="345"/>
      <c r="AX5" s="345"/>
      <c r="AY5" s="346" t="s">
        <v>144</v>
      </c>
      <c r="AZ5" s="347"/>
      <c r="BA5" s="347"/>
      <c r="BB5" s="347"/>
      <c r="BC5" s="347"/>
      <c r="BD5" s="347"/>
      <c r="BE5" s="347"/>
      <c r="BF5" s="347"/>
      <c r="BG5" s="347"/>
      <c r="BH5" s="347"/>
      <c r="BI5" s="347"/>
      <c r="BJ5" s="347"/>
      <c r="BK5" s="347"/>
      <c r="BL5" s="347"/>
      <c r="BM5" s="348"/>
      <c r="BN5" s="349">
        <v>13965990</v>
      </c>
      <c r="BO5" s="350"/>
      <c r="BP5" s="350"/>
      <c r="BQ5" s="350"/>
      <c r="BR5" s="350"/>
      <c r="BS5" s="350"/>
      <c r="BT5" s="350"/>
      <c r="BU5" s="351"/>
      <c r="BV5" s="349">
        <v>11530959</v>
      </c>
      <c r="BW5" s="350"/>
      <c r="BX5" s="350"/>
      <c r="BY5" s="350"/>
      <c r="BZ5" s="350"/>
      <c r="CA5" s="350"/>
      <c r="CB5" s="350"/>
      <c r="CC5" s="351"/>
      <c r="CD5" s="352" t="s">
        <v>159</v>
      </c>
      <c r="CE5" s="353"/>
      <c r="CF5" s="353"/>
      <c r="CG5" s="353"/>
      <c r="CH5" s="353"/>
      <c r="CI5" s="353"/>
      <c r="CJ5" s="353"/>
      <c r="CK5" s="353"/>
      <c r="CL5" s="353"/>
      <c r="CM5" s="353"/>
      <c r="CN5" s="353"/>
      <c r="CO5" s="353"/>
      <c r="CP5" s="353"/>
      <c r="CQ5" s="353"/>
      <c r="CR5" s="353"/>
      <c r="CS5" s="354"/>
      <c r="CT5" s="355">
        <v>90</v>
      </c>
      <c r="CU5" s="356"/>
      <c r="CV5" s="356"/>
      <c r="CW5" s="356"/>
      <c r="CX5" s="356"/>
      <c r="CY5" s="356"/>
      <c r="CZ5" s="356"/>
      <c r="DA5" s="357"/>
      <c r="DB5" s="355">
        <v>89.4</v>
      </c>
      <c r="DC5" s="356"/>
      <c r="DD5" s="356"/>
      <c r="DE5" s="356"/>
      <c r="DF5" s="356"/>
      <c r="DG5" s="356"/>
      <c r="DH5" s="356"/>
      <c r="DI5" s="357"/>
    </row>
    <row r="6" spans="1:119" ht="18.75" customHeight="1" x14ac:dyDescent="0.2">
      <c r="A6" s="2"/>
      <c r="B6" s="493" t="s">
        <v>160</v>
      </c>
      <c r="C6" s="494"/>
      <c r="D6" s="494"/>
      <c r="E6" s="495"/>
      <c r="F6" s="495"/>
      <c r="G6" s="495"/>
      <c r="H6" s="495"/>
      <c r="I6" s="495"/>
      <c r="J6" s="495"/>
      <c r="K6" s="495"/>
      <c r="L6" s="495" t="s">
        <v>164</v>
      </c>
      <c r="M6" s="495"/>
      <c r="N6" s="495"/>
      <c r="O6" s="495"/>
      <c r="P6" s="495"/>
      <c r="Q6" s="495"/>
      <c r="R6" s="499"/>
      <c r="S6" s="499"/>
      <c r="T6" s="499"/>
      <c r="U6" s="499"/>
      <c r="V6" s="500"/>
      <c r="W6" s="503" t="s">
        <v>168</v>
      </c>
      <c r="X6" s="504"/>
      <c r="Y6" s="504"/>
      <c r="Z6" s="504"/>
      <c r="AA6" s="504"/>
      <c r="AB6" s="494"/>
      <c r="AC6" s="507" t="s">
        <v>169</v>
      </c>
      <c r="AD6" s="508"/>
      <c r="AE6" s="508"/>
      <c r="AF6" s="508"/>
      <c r="AG6" s="508"/>
      <c r="AH6" s="508"/>
      <c r="AI6" s="508"/>
      <c r="AJ6" s="508"/>
      <c r="AK6" s="508"/>
      <c r="AL6" s="509"/>
      <c r="AM6" s="341" t="s">
        <v>70</v>
      </c>
      <c r="AN6" s="342"/>
      <c r="AO6" s="342"/>
      <c r="AP6" s="342"/>
      <c r="AQ6" s="342"/>
      <c r="AR6" s="342"/>
      <c r="AS6" s="342"/>
      <c r="AT6" s="343"/>
      <c r="AU6" s="344" t="s">
        <v>61</v>
      </c>
      <c r="AV6" s="345"/>
      <c r="AW6" s="345"/>
      <c r="AX6" s="345"/>
      <c r="AY6" s="346" t="s">
        <v>174</v>
      </c>
      <c r="AZ6" s="347"/>
      <c r="BA6" s="347"/>
      <c r="BB6" s="347"/>
      <c r="BC6" s="347"/>
      <c r="BD6" s="347"/>
      <c r="BE6" s="347"/>
      <c r="BF6" s="347"/>
      <c r="BG6" s="347"/>
      <c r="BH6" s="347"/>
      <c r="BI6" s="347"/>
      <c r="BJ6" s="347"/>
      <c r="BK6" s="347"/>
      <c r="BL6" s="347"/>
      <c r="BM6" s="348"/>
      <c r="BN6" s="349">
        <v>347052</v>
      </c>
      <c r="BO6" s="350"/>
      <c r="BP6" s="350"/>
      <c r="BQ6" s="350"/>
      <c r="BR6" s="350"/>
      <c r="BS6" s="350"/>
      <c r="BT6" s="350"/>
      <c r="BU6" s="351"/>
      <c r="BV6" s="349">
        <v>231475</v>
      </c>
      <c r="BW6" s="350"/>
      <c r="BX6" s="350"/>
      <c r="BY6" s="350"/>
      <c r="BZ6" s="350"/>
      <c r="CA6" s="350"/>
      <c r="CB6" s="350"/>
      <c r="CC6" s="351"/>
      <c r="CD6" s="352" t="s">
        <v>175</v>
      </c>
      <c r="CE6" s="353"/>
      <c r="CF6" s="353"/>
      <c r="CG6" s="353"/>
      <c r="CH6" s="353"/>
      <c r="CI6" s="353"/>
      <c r="CJ6" s="353"/>
      <c r="CK6" s="353"/>
      <c r="CL6" s="353"/>
      <c r="CM6" s="353"/>
      <c r="CN6" s="353"/>
      <c r="CO6" s="353"/>
      <c r="CP6" s="353"/>
      <c r="CQ6" s="353"/>
      <c r="CR6" s="353"/>
      <c r="CS6" s="354"/>
      <c r="CT6" s="358">
        <v>93.199999999999989</v>
      </c>
      <c r="CU6" s="359"/>
      <c r="CV6" s="359"/>
      <c r="CW6" s="359"/>
      <c r="CX6" s="359"/>
      <c r="CY6" s="359"/>
      <c r="CZ6" s="359"/>
      <c r="DA6" s="360"/>
      <c r="DB6" s="358">
        <v>92.199999999999989</v>
      </c>
      <c r="DC6" s="359"/>
      <c r="DD6" s="359"/>
      <c r="DE6" s="359"/>
      <c r="DF6" s="359"/>
      <c r="DG6" s="359"/>
      <c r="DH6" s="359"/>
      <c r="DI6" s="360"/>
    </row>
    <row r="7" spans="1:119" ht="18.75" customHeight="1" x14ac:dyDescent="0.2">
      <c r="A7" s="2"/>
      <c r="B7" s="476"/>
      <c r="C7" s="477"/>
      <c r="D7" s="477"/>
      <c r="E7" s="478"/>
      <c r="F7" s="478"/>
      <c r="G7" s="478"/>
      <c r="H7" s="478"/>
      <c r="I7" s="478"/>
      <c r="J7" s="478"/>
      <c r="K7" s="478"/>
      <c r="L7" s="478"/>
      <c r="M7" s="478"/>
      <c r="N7" s="478"/>
      <c r="O7" s="478"/>
      <c r="P7" s="478"/>
      <c r="Q7" s="478"/>
      <c r="R7" s="484"/>
      <c r="S7" s="484"/>
      <c r="T7" s="484"/>
      <c r="U7" s="484"/>
      <c r="V7" s="485"/>
      <c r="W7" s="488"/>
      <c r="X7" s="459"/>
      <c r="Y7" s="459"/>
      <c r="Z7" s="459"/>
      <c r="AA7" s="459"/>
      <c r="AB7" s="477"/>
      <c r="AC7" s="510"/>
      <c r="AD7" s="458"/>
      <c r="AE7" s="458"/>
      <c r="AF7" s="458"/>
      <c r="AG7" s="458"/>
      <c r="AH7" s="458"/>
      <c r="AI7" s="458"/>
      <c r="AJ7" s="458"/>
      <c r="AK7" s="458"/>
      <c r="AL7" s="511"/>
      <c r="AM7" s="341" t="s">
        <v>176</v>
      </c>
      <c r="AN7" s="342"/>
      <c r="AO7" s="342"/>
      <c r="AP7" s="342"/>
      <c r="AQ7" s="342"/>
      <c r="AR7" s="342"/>
      <c r="AS7" s="342"/>
      <c r="AT7" s="343"/>
      <c r="AU7" s="344" t="s">
        <v>61</v>
      </c>
      <c r="AV7" s="345"/>
      <c r="AW7" s="345"/>
      <c r="AX7" s="345"/>
      <c r="AY7" s="346" t="s">
        <v>177</v>
      </c>
      <c r="AZ7" s="347"/>
      <c r="BA7" s="347"/>
      <c r="BB7" s="347"/>
      <c r="BC7" s="347"/>
      <c r="BD7" s="347"/>
      <c r="BE7" s="347"/>
      <c r="BF7" s="347"/>
      <c r="BG7" s="347"/>
      <c r="BH7" s="347"/>
      <c r="BI7" s="347"/>
      <c r="BJ7" s="347"/>
      <c r="BK7" s="347"/>
      <c r="BL7" s="347"/>
      <c r="BM7" s="348"/>
      <c r="BN7" s="349">
        <v>199916</v>
      </c>
      <c r="BO7" s="350"/>
      <c r="BP7" s="350"/>
      <c r="BQ7" s="350"/>
      <c r="BR7" s="350"/>
      <c r="BS7" s="350"/>
      <c r="BT7" s="350"/>
      <c r="BU7" s="351"/>
      <c r="BV7" s="349">
        <v>31636</v>
      </c>
      <c r="BW7" s="350"/>
      <c r="BX7" s="350"/>
      <c r="BY7" s="350"/>
      <c r="BZ7" s="350"/>
      <c r="CA7" s="350"/>
      <c r="CB7" s="350"/>
      <c r="CC7" s="351"/>
      <c r="CD7" s="352" t="s">
        <v>178</v>
      </c>
      <c r="CE7" s="353"/>
      <c r="CF7" s="353"/>
      <c r="CG7" s="353"/>
      <c r="CH7" s="353"/>
      <c r="CI7" s="353"/>
      <c r="CJ7" s="353"/>
      <c r="CK7" s="353"/>
      <c r="CL7" s="353"/>
      <c r="CM7" s="353"/>
      <c r="CN7" s="353"/>
      <c r="CO7" s="353"/>
      <c r="CP7" s="353"/>
      <c r="CQ7" s="353"/>
      <c r="CR7" s="353"/>
      <c r="CS7" s="354"/>
      <c r="CT7" s="349">
        <v>6887248</v>
      </c>
      <c r="CU7" s="350"/>
      <c r="CV7" s="350"/>
      <c r="CW7" s="350"/>
      <c r="CX7" s="350"/>
      <c r="CY7" s="350"/>
      <c r="CZ7" s="350"/>
      <c r="DA7" s="351"/>
      <c r="DB7" s="349">
        <v>6979011</v>
      </c>
      <c r="DC7" s="350"/>
      <c r="DD7" s="350"/>
      <c r="DE7" s="350"/>
      <c r="DF7" s="350"/>
      <c r="DG7" s="350"/>
      <c r="DH7" s="350"/>
      <c r="DI7" s="351"/>
    </row>
    <row r="8" spans="1:119" ht="18.75" customHeight="1" x14ac:dyDescent="0.2">
      <c r="A8" s="2"/>
      <c r="B8" s="496"/>
      <c r="C8" s="497"/>
      <c r="D8" s="497"/>
      <c r="E8" s="498"/>
      <c r="F8" s="498"/>
      <c r="G8" s="498"/>
      <c r="H8" s="498"/>
      <c r="I8" s="498"/>
      <c r="J8" s="498"/>
      <c r="K8" s="498"/>
      <c r="L8" s="498"/>
      <c r="M8" s="498"/>
      <c r="N8" s="498"/>
      <c r="O8" s="498"/>
      <c r="P8" s="498"/>
      <c r="Q8" s="498"/>
      <c r="R8" s="501"/>
      <c r="S8" s="501"/>
      <c r="T8" s="501"/>
      <c r="U8" s="501"/>
      <c r="V8" s="502"/>
      <c r="W8" s="505"/>
      <c r="X8" s="506"/>
      <c r="Y8" s="506"/>
      <c r="Z8" s="506"/>
      <c r="AA8" s="506"/>
      <c r="AB8" s="497"/>
      <c r="AC8" s="512"/>
      <c r="AD8" s="513"/>
      <c r="AE8" s="513"/>
      <c r="AF8" s="513"/>
      <c r="AG8" s="513"/>
      <c r="AH8" s="513"/>
      <c r="AI8" s="513"/>
      <c r="AJ8" s="513"/>
      <c r="AK8" s="513"/>
      <c r="AL8" s="514"/>
      <c r="AM8" s="341" t="s">
        <v>179</v>
      </c>
      <c r="AN8" s="342"/>
      <c r="AO8" s="342"/>
      <c r="AP8" s="342"/>
      <c r="AQ8" s="342"/>
      <c r="AR8" s="342"/>
      <c r="AS8" s="342"/>
      <c r="AT8" s="343"/>
      <c r="AU8" s="344" t="s">
        <v>61</v>
      </c>
      <c r="AV8" s="345"/>
      <c r="AW8" s="345"/>
      <c r="AX8" s="345"/>
      <c r="AY8" s="346" t="s">
        <v>182</v>
      </c>
      <c r="AZ8" s="347"/>
      <c r="BA8" s="347"/>
      <c r="BB8" s="347"/>
      <c r="BC8" s="347"/>
      <c r="BD8" s="347"/>
      <c r="BE8" s="347"/>
      <c r="BF8" s="347"/>
      <c r="BG8" s="347"/>
      <c r="BH8" s="347"/>
      <c r="BI8" s="347"/>
      <c r="BJ8" s="347"/>
      <c r="BK8" s="347"/>
      <c r="BL8" s="347"/>
      <c r="BM8" s="348"/>
      <c r="BN8" s="349">
        <v>147136</v>
      </c>
      <c r="BO8" s="350"/>
      <c r="BP8" s="350"/>
      <c r="BQ8" s="350"/>
      <c r="BR8" s="350"/>
      <c r="BS8" s="350"/>
      <c r="BT8" s="350"/>
      <c r="BU8" s="351"/>
      <c r="BV8" s="349">
        <v>199839</v>
      </c>
      <c r="BW8" s="350"/>
      <c r="BX8" s="350"/>
      <c r="BY8" s="350"/>
      <c r="BZ8" s="350"/>
      <c r="CA8" s="350"/>
      <c r="CB8" s="350"/>
      <c r="CC8" s="351"/>
      <c r="CD8" s="352" t="s">
        <v>183</v>
      </c>
      <c r="CE8" s="353"/>
      <c r="CF8" s="353"/>
      <c r="CG8" s="353"/>
      <c r="CH8" s="353"/>
      <c r="CI8" s="353"/>
      <c r="CJ8" s="353"/>
      <c r="CK8" s="353"/>
      <c r="CL8" s="353"/>
      <c r="CM8" s="353"/>
      <c r="CN8" s="353"/>
      <c r="CO8" s="353"/>
      <c r="CP8" s="353"/>
      <c r="CQ8" s="353"/>
      <c r="CR8" s="353"/>
      <c r="CS8" s="354"/>
      <c r="CT8" s="361">
        <v>0.27999999999999997</v>
      </c>
      <c r="CU8" s="362"/>
      <c r="CV8" s="362"/>
      <c r="CW8" s="362"/>
      <c r="CX8" s="362"/>
      <c r="CY8" s="362"/>
      <c r="CZ8" s="362"/>
      <c r="DA8" s="363"/>
      <c r="DB8" s="361">
        <v>0.28999999999999998</v>
      </c>
      <c r="DC8" s="362"/>
      <c r="DD8" s="362"/>
      <c r="DE8" s="362"/>
      <c r="DF8" s="362"/>
      <c r="DG8" s="362"/>
      <c r="DH8" s="362"/>
      <c r="DI8" s="363"/>
    </row>
    <row r="9" spans="1:119" ht="18.75" customHeight="1" x14ac:dyDescent="0.2">
      <c r="A9" s="2"/>
      <c r="B9" s="323" t="s">
        <v>20</v>
      </c>
      <c r="C9" s="324"/>
      <c r="D9" s="324"/>
      <c r="E9" s="324"/>
      <c r="F9" s="324"/>
      <c r="G9" s="324"/>
      <c r="H9" s="324"/>
      <c r="I9" s="324"/>
      <c r="J9" s="324"/>
      <c r="K9" s="421"/>
      <c r="L9" s="374" t="s">
        <v>13</v>
      </c>
      <c r="M9" s="375"/>
      <c r="N9" s="375"/>
      <c r="O9" s="375"/>
      <c r="P9" s="375"/>
      <c r="Q9" s="376"/>
      <c r="R9" s="377">
        <v>12907</v>
      </c>
      <c r="S9" s="378"/>
      <c r="T9" s="378"/>
      <c r="U9" s="378"/>
      <c r="V9" s="379"/>
      <c r="W9" s="326" t="s">
        <v>185</v>
      </c>
      <c r="X9" s="327"/>
      <c r="Y9" s="327"/>
      <c r="Z9" s="327"/>
      <c r="AA9" s="327"/>
      <c r="AB9" s="327"/>
      <c r="AC9" s="327"/>
      <c r="AD9" s="327"/>
      <c r="AE9" s="327"/>
      <c r="AF9" s="327"/>
      <c r="AG9" s="327"/>
      <c r="AH9" s="327"/>
      <c r="AI9" s="327"/>
      <c r="AJ9" s="327"/>
      <c r="AK9" s="327"/>
      <c r="AL9" s="328"/>
      <c r="AM9" s="341" t="s">
        <v>186</v>
      </c>
      <c r="AN9" s="342"/>
      <c r="AO9" s="342"/>
      <c r="AP9" s="342"/>
      <c r="AQ9" s="342"/>
      <c r="AR9" s="342"/>
      <c r="AS9" s="342"/>
      <c r="AT9" s="343"/>
      <c r="AU9" s="344" t="s">
        <v>61</v>
      </c>
      <c r="AV9" s="345"/>
      <c r="AW9" s="345"/>
      <c r="AX9" s="345"/>
      <c r="AY9" s="346" t="s">
        <v>62</v>
      </c>
      <c r="AZ9" s="347"/>
      <c r="BA9" s="347"/>
      <c r="BB9" s="347"/>
      <c r="BC9" s="347"/>
      <c r="BD9" s="347"/>
      <c r="BE9" s="347"/>
      <c r="BF9" s="347"/>
      <c r="BG9" s="347"/>
      <c r="BH9" s="347"/>
      <c r="BI9" s="347"/>
      <c r="BJ9" s="347"/>
      <c r="BK9" s="347"/>
      <c r="BL9" s="347"/>
      <c r="BM9" s="348"/>
      <c r="BN9" s="349">
        <v>-52703</v>
      </c>
      <c r="BO9" s="350"/>
      <c r="BP9" s="350"/>
      <c r="BQ9" s="350"/>
      <c r="BR9" s="350"/>
      <c r="BS9" s="350"/>
      <c r="BT9" s="350"/>
      <c r="BU9" s="351"/>
      <c r="BV9" s="349">
        <v>140244</v>
      </c>
      <c r="BW9" s="350"/>
      <c r="BX9" s="350"/>
      <c r="BY9" s="350"/>
      <c r="BZ9" s="350"/>
      <c r="CA9" s="350"/>
      <c r="CB9" s="350"/>
      <c r="CC9" s="351"/>
      <c r="CD9" s="352" t="s">
        <v>58</v>
      </c>
      <c r="CE9" s="353"/>
      <c r="CF9" s="353"/>
      <c r="CG9" s="353"/>
      <c r="CH9" s="353"/>
      <c r="CI9" s="353"/>
      <c r="CJ9" s="353"/>
      <c r="CK9" s="353"/>
      <c r="CL9" s="353"/>
      <c r="CM9" s="353"/>
      <c r="CN9" s="353"/>
      <c r="CO9" s="353"/>
      <c r="CP9" s="353"/>
      <c r="CQ9" s="353"/>
      <c r="CR9" s="353"/>
      <c r="CS9" s="354"/>
      <c r="CT9" s="355">
        <v>15.899999999999999</v>
      </c>
      <c r="CU9" s="356"/>
      <c r="CV9" s="356"/>
      <c r="CW9" s="356"/>
      <c r="CX9" s="356"/>
      <c r="CY9" s="356"/>
      <c r="CZ9" s="356"/>
      <c r="DA9" s="357"/>
      <c r="DB9" s="355">
        <v>23.9</v>
      </c>
      <c r="DC9" s="356"/>
      <c r="DD9" s="356"/>
      <c r="DE9" s="356"/>
      <c r="DF9" s="356"/>
      <c r="DG9" s="356"/>
      <c r="DH9" s="356"/>
      <c r="DI9" s="357"/>
    </row>
    <row r="10" spans="1:119" ht="18.75" customHeight="1" x14ac:dyDescent="0.2">
      <c r="A10" s="2"/>
      <c r="B10" s="323"/>
      <c r="C10" s="324"/>
      <c r="D10" s="324"/>
      <c r="E10" s="324"/>
      <c r="F10" s="324"/>
      <c r="G10" s="324"/>
      <c r="H10" s="324"/>
      <c r="I10" s="324"/>
      <c r="J10" s="324"/>
      <c r="K10" s="421"/>
      <c r="L10" s="364" t="s">
        <v>189</v>
      </c>
      <c r="M10" s="342"/>
      <c r="N10" s="342"/>
      <c r="O10" s="342"/>
      <c r="P10" s="342"/>
      <c r="Q10" s="343"/>
      <c r="R10" s="365">
        <v>14453</v>
      </c>
      <c r="S10" s="366"/>
      <c r="T10" s="366"/>
      <c r="U10" s="366"/>
      <c r="V10" s="367"/>
      <c r="W10" s="488"/>
      <c r="X10" s="459"/>
      <c r="Y10" s="459"/>
      <c r="Z10" s="459"/>
      <c r="AA10" s="459"/>
      <c r="AB10" s="459"/>
      <c r="AC10" s="459"/>
      <c r="AD10" s="459"/>
      <c r="AE10" s="459"/>
      <c r="AF10" s="459"/>
      <c r="AG10" s="459"/>
      <c r="AH10" s="459"/>
      <c r="AI10" s="459"/>
      <c r="AJ10" s="459"/>
      <c r="AK10" s="459"/>
      <c r="AL10" s="491"/>
      <c r="AM10" s="341" t="s">
        <v>190</v>
      </c>
      <c r="AN10" s="342"/>
      <c r="AO10" s="342"/>
      <c r="AP10" s="342"/>
      <c r="AQ10" s="342"/>
      <c r="AR10" s="342"/>
      <c r="AS10" s="342"/>
      <c r="AT10" s="343"/>
      <c r="AU10" s="344" t="s">
        <v>193</v>
      </c>
      <c r="AV10" s="345"/>
      <c r="AW10" s="345"/>
      <c r="AX10" s="345"/>
      <c r="AY10" s="346" t="s">
        <v>194</v>
      </c>
      <c r="AZ10" s="347"/>
      <c r="BA10" s="347"/>
      <c r="BB10" s="347"/>
      <c r="BC10" s="347"/>
      <c r="BD10" s="347"/>
      <c r="BE10" s="347"/>
      <c r="BF10" s="347"/>
      <c r="BG10" s="347"/>
      <c r="BH10" s="347"/>
      <c r="BI10" s="347"/>
      <c r="BJ10" s="347"/>
      <c r="BK10" s="347"/>
      <c r="BL10" s="347"/>
      <c r="BM10" s="348"/>
      <c r="BN10" s="349">
        <v>100530</v>
      </c>
      <c r="BO10" s="350"/>
      <c r="BP10" s="350"/>
      <c r="BQ10" s="350"/>
      <c r="BR10" s="350"/>
      <c r="BS10" s="350"/>
      <c r="BT10" s="350"/>
      <c r="BU10" s="351"/>
      <c r="BV10" s="349">
        <v>30819</v>
      </c>
      <c r="BW10" s="350"/>
      <c r="BX10" s="350"/>
      <c r="BY10" s="350"/>
      <c r="BZ10" s="350"/>
      <c r="CA10" s="350"/>
      <c r="CB10" s="350"/>
      <c r="CC10" s="351"/>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23"/>
      <c r="C11" s="324"/>
      <c r="D11" s="324"/>
      <c r="E11" s="324"/>
      <c r="F11" s="324"/>
      <c r="G11" s="324"/>
      <c r="H11" s="324"/>
      <c r="I11" s="324"/>
      <c r="J11" s="324"/>
      <c r="K11" s="421"/>
      <c r="L11" s="368" t="s">
        <v>198</v>
      </c>
      <c r="M11" s="369"/>
      <c r="N11" s="369"/>
      <c r="O11" s="369"/>
      <c r="P11" s="369"/>
      <c r="Q11" s="370"/>
      <c r="R11" s="371" t="s">
        <v>199</v>
      </c>
      <c r="S11" s="372"/>
      <c r="T11" s="372"/>
      <c r="U11" s="372"/>
      <c r="V11" s="373"/>
      <c r="W11" s="488"/>
      <c r="X11" s="459"/>
      <c r="Y11" s="459"/>
      <c r="Z11" s="459"/>
      <c r="AA11" s="459"/>
      <c r="AB11" s="459"/>
      <c r="AC11" s="459"/>
      <c r="AD11" s="459"/>
      <c r="AE11" s="459"/>
      <c r="AF11" s="459"/>
      <c r="AG11" s="459"/>
      <c r="AH11" s="459"/>
      <c r="AI11" s="459"/>
      <c r="AJ11" s="459"/>
      <c r="AK11" s="459"/>
      <c r="AL11" s="491"/>
      <c r="AM11" s="341" t="s">
        <v>201</v>
      </c>
      <c r="AN11" s="342"/>
      <c r="AO11" s="342"/>
      <c r="AP11" s="342"/>
      <c r="AQ11" s="342"/>
      <c r="AR11" s="342"/>
      <c r="AS11" s="342"/>
      <c r="AT11" s="343"/>
      <c r="AU11" s="344" t="s">
        <v>193</v>
      </c>
      <c r="AV11" s="345"/>
      <c r="AW11" s="345"/>
      <c r="AX11" s="345"/>
      <c r="AY11" s="346" t="s">
        <v>202</v>
      </c>
      <c r="AZ11" s="347"/>
      <c r="BA11" s="347"/>
      <c r="BB11" s="347"/>
      <c r="BC11" s="347"/>
      <c r="BD11" s="347"/>
      <c r="BE11" s="347"/>
      <c r="BF11" s="347"/>
      <c r="BG11" s="347"/>
      <c r="BH11" s="347"/>
      <c r="BI11" s="347"/>
      <c r="BJ11" s="347"/>
      <c r="BK11" s="347"/>
      <c r="BL11" s="347"/>
      <c r="BM11" s="348"/>
      <c r="BN11" s="349">
        <v>0</v>
      </c>
      <c r="BO11" s="350"/>
      <c r="BP11" s="350"/>
      <c r="BQ11" s="350"/>
      <c r="BR11" s="350"/>
      <c r="BS11" s="350"/>
      <c r="BT11" s="350"/>
      <c r="BU11" s="351"/>
      <c r="BV11" s="349">
        <v>501813</v>
      </c>
      <c r="BW11" s="350"/>
      <c r="BX11" s="350"/>
      <c r="BY11" s="350"/>
      <c r="BZ11" s="350"/>
      <c r="CA11" s="350"/>
      <c r="CB11" s="350"/>
      <c r="CC11" s="351"/>
      <c r="CD11" s="352" t="s">
        <v>205</v>
      </c>
      <c r="CE11" s="353"/>
      <c r="CF11" s="353"/>
      <c r="CG11" s="353"/>
      <c r="CH11" s="353"/>
      <c r="CI11" s="353"/>
      <c r="CJ11" s="353"/>
      <c r="CK11" s="353"/>
      <c r="CL11" s="353"/>
      <c r="CM11" s="353"/>
      <c r="CN11" s="353"/>
      <c r="CO11" s="353"/>
      <c r="CP11" s="353"/>
      <c r="CQ11" s="353"/>
      <c r="CR11" s="353"/>
      <c r="CS11" s="354"/>
      <c r="CT11" s="361" t="s">
        <v>206</v>
      </c>
      <c r="CU11" s="362"/>
      <c r="CV11" s="362"/>
      <c r="CW11" s="362"/>
      <c r="CX11" s="362"/>
      <c r="CY11" s="362"/>
      <c r="CZ11" s="362"/>
      <c r="DA11" s="363"/>
      <c r="DB11" s="361" t="s">
        <v>206</v>
      </c>
      <c r="DC11" s="362"/>
      <c r="DD11" s="362"/>
      <c r="DE11" s="362"/>
      <c r="DF11" s="362"/>
      <c r="DG11" s="362"/>
      <c r="DH11" s="362"/>
      <c r="DI11" s="363"/>
    </row>
    <row r="12" spans="1:119" ht="18.75" customHeight="1" x14ac:dyDescent="0.2">
      <c r="A12" s="2"/>
      <c r="B12" s="515" t="s">
        <v>208</v>
      </c>
      <c r="C12" s="516"/>
      <c r="D12" s="516"/>
      <c r="E12" s="516"/>
      <c r="F12" s="516"/>
      <c r="G12" s="516"/>
      <c r="H12" s="516"/>
      <c r="I12" s="516"/>
      <c r="J12" s="516"/>
      <c r="K12" s="517"/>
      <c r="L12" s="387" t="s">
        <v>210</v>
      </c>
      <c r="M12" s="388"/>
      <c r="N12" s="388"/>
      <c r="O12" s="388"/>
      <c r="P12" s="388"/>
      <c r="Q12" s="389"/>
      <c r="R12" s="390">
        <v>13616</v>
      </c>
      <c r="S12" s="391"/>
      <c r="T12" s="391"/>
      <c r="U12" s="391"/>
      <c r="V12" s="392"/>
      <c r="W12" s="393" t="s">
        <v>9</v>
      </c>
      <c r="X12" s="345"/>
      <c r="Y12" s="345"/>
      <c r="Z12" s="345"/>
      <c r="AA12" s="345"/>
      <c r="AB12" s="394"/>
      <c r="AC12" s="395" t="s">
        <v>212</v>
      </c>
      <c r="AD12" s="396"/>
      <c r="AE12" s="396"/>
      <c r="AF12" s="396"/>
      <c r="AG12" s="397"/>
      <c r="AH12" s="395" t="s">
        <v>214</v>
      </c>
      <c r="AI12" s="396"/>
      <c r="AJ12" s="396"/>
      <c r="AK12" s="396"/>
      <c r="AL12" s="398"/>
      <c r="AM12" s="341" t="s">
        <v>216</v>
      </c>
      <c r="AN12" s="342"/>
      <c r="AO12" s="342"/>
      <c r="AP12" s="342"/>
      <c r="AQ12" s="342"/>
      <c r="AR12" s="342"/>
      <c r="AS12" s="342"/>
      <c r="AT12" s="343"/>
      <c r="AU12" s="344" t="s">
        <v>61</v>
      </c>
      <c r="AV12" s="345"/>
      <c r="AW12" s="345"/>
      <c r="AX12" s="345"/>
      <c r="AY12" s="346" t="s">
        <v>219</v>
      </c>
      <c r="AZ12" s="347"/>
      <c r="BA12" s="347"/>
      <c r="BB12" s="347"/>
      <c r="BC12" s="347"/>
      <c r="BD12" s="347"/>
      <c r="BE12" s="347"/>
      <c r="BF12" s="347"/>
      <c r="BG12" s="347"/>
      <c r="BH12" s="347"/>
      <c r="BI12" s="347"/>
      <c r="BJ12" s="347"/>
      <c r="BK12" s="347"/>
      <c r="BL12" s="347"/>
      <c r="BM12" s="348"/>
      <c r="BN12" s="349">
        <v>100000</v>
      </c>
      <c r="BO12" s="350"/>
      <c r="BP12" s="350"/>
      <c r="BQ12" s="350"/>
      <c r="BR12" s="350"/>
      <c r="BS12" s="350"/>
      <c r="BT12" s="350"/>
      <c r="BU12" s="351"/>
      <c r="BV12" s="349">
        <v>0</v>
      </c>
      <c r="BW12" s="350"/>
      <c r="BX12" s="350"/>
      <c r="BY12" s="350"/>
      <c r="BZ12" s="350"/>
      <c r="CA12" s="350"/>
      <c r="CB12" s="350"/>
      <c r="CC12" s="351"/>
      <c r="CD12" s="352" t="s">
        <v>220</v>
      </c>
      <c r="CE12" s="353"/>
      <c r="CF12" s="353"/>
      <c r="CG12" s="353"/>
      <c r="CH12" s="353"/>
      <c r="CI12" s="353"/>
      <c r="CJ12" s="353"/>
      <c r="CK12" s="353"/>
      <c r="CL12" s="353"/>
      <c r="CM12" s="353"/>
      <c r="CN12" s="353"/>
      <c r="CO12" s="353"/>
      <c r="CP12" s="353"/>
      <c r="CQ12" s="353"/>
      <c r="CR12" s="353"/>
      <c r="CS12" s="354"/>
      <c r="CT12" s="361" t="s">
        <v>206</v>
      </c>
      <c r="CU12" s="362"/>
      <c r="CV12" s="362"/>
      <c r="CW12" s="362"/>
      <c r="CX12" s="362"/>
      <c r="CY12" s="362"/>
      <c r="CZ12" s="362"/>
      <c r="DA12" s="363"/>
      <c r="DB12" s="361" t="s">
        <v>206</v>
      </c>
      <c r="DC12" s="362"/>
      <c r="DD12" s="362"/>
      <c r="DE12" s="362"/>
      <c r="DF12" s="362"/>
      <c r="DG12" s="362"/>
      <c r="DH12" s="362"/>
      <c r="DI12" s="363"/>
    </row>
    <row r="13" spans="1:119" ht="18.75" customHeight="1" x14ac:dyDescent="0.2">
      <c r="A13" s="2"/>
      <c r="B13" s="518"/>
      <c r="C13" s="519"/>
      <c r="D13" s="519"/>
      <c r="E13" s="519"/>
      <c r="F13" s="519"/>
      <c r="G13" s="519"/>
      <c r="H13" s="519"/>
      <c r="I13" s="519"/>
      <c r="J13" s="519"/>
      <c r="K13" s="520"/>
      <c r="L13" s="16"/>
      <c r="M13" s="380" t="s">
        <v>222</v>
      </c>
      <c r="N13" s="381"/>
      <c r="O13" s="381"/>
      <c r="P13" s="381"/>
      <c r="Q13" s="382"/>
      <c r="R13" s="383">
        <v>13433</v>
      </c>
      <c r="S13" s="384"/>
      <c r="T13" s="384"/>
      <c r="U13" s="384"/>
      <c r="V13" s="385"/>
      <c r="W13" s="503" t="s">
        <v>149</v>
      </c>
      <c r="X13" s="504"/>
      <c r="Y13" s="504"/>
      <c r="Z13" s="504"/>
      <c r="AA13" s="504"/>
      <c r="AB13" s="494"/>
      <c r="AC13" s="365">
        <v>1079</v>
      </c>
      <c r="AD13" s="366"/>
      <c r="AE13" s="366"/>
      <c r="AF13" s="366"/>
      <c r="AG13" s="386"/>
      <c r="AH13" s="365">
        <v>1174</v>
      </c>
      <c r="AI13" s="366"/>
      <c r="AJ13" s="366"/>
      <c r="AK13" s="366"/>
      <c r="AL13" s="367"/>
      <c r="AM13" s="341" t="s">
        <v>224</v>
      </c>
      <c r="AN13" s="342"/>
      <c r="AO13" s="342"/>
      <c r="AP13" s="342"/>
      <c r="AQ13" s="342"/>
      <c r="AR13" s="342"/>
      <c r="AS13" s="342"/>
      <c r="AT13" s="343"/>
      <c r="AU13" s="344" t="s">
        <v>193</v>
      </c>
      <c r="AV13" s="345"/>
      <c r="AW13" s="345"/>
      <c r="AX13" s="345"/>
      <c r="AY13" s="346" t="s">
        <v>226</v>
      </c>
      <c r="AZ13" s="347"/>
      <c r="BA13" s="347"/>
      <c r="BB13" s="347"/>
      <c r="BC13" s="347"/>
      <c r="BD13" s="347"/>
      <c r="BE13" s="347"/>
      <c r="BF13" s="347"/>
      <c r="BG13" s="347"/>
      <c r="BH13" s="347"/>
      <c r="BI13" s="347"/>
      <c r="BJ13" s="347"/>
      <c r="BK13" s="347"/>
      <c r="BL13" s="347"/>
      <c r="BM13" s="348"/>
      <c r="BN13" s="349">
        <v>-52173</v>
      </c>
      <c r="BO13" s="350"/>
      <c r="BP13" s="350"/>
      <c r="BQ13" s="350"/>
      <c r="BR13" s="350"/>
      <c r="BS13" s="350"/>
      <c r="BT13" s="350"/>
      <c r="BU13" s="351"/>
      <c r="BV13" s="349">
        <v>672876</v>
      </c>
      <c r="BW13" s="350"/>
      <c r="BX13" s="350"/>
      <c r="BY13" s="350"/>
      <c r="BZ13" s="350"/>
      <c r="CA13" s="350"/>
      <c r="CB13" s="350"/>
      <c r="CC13" s="351"/>
      <c r="CD13" s="352" t="s">
        <v>227</v>
      </c>
      <c r="CE13" s="353"/>
      <c r="CF13" s="353"/>
      <c r="CG13" s="353"/>
      <c r="CH13" s="353"/>
      <c r="CI13" s="353"/>
      <c r="CJ13" s="353"/>
      <c r="CK13" s="353"/>
      <c r="CL13" s="353"/>
      <c r="CM13" s="353"/>
      <c r="CN13" s="353"/>
      <c r="CO13" s="353"/>
      <c r="CP13" s="353"/>
      <c r="CQ13" s="353"/>
      <c r="CR13" s="353"/>
      <c r="CS13" s="354"/>
      <c r="CT13" s="355">
        <v>17.7</v>
      </c>
      <c r="CU13" s="356"/>
      <c r="CV13" s="356"/>
      <c r="CW13" s="356"/>
      <c r="CX13" s="356"/>
      <c r="CY13" s="356"/>
      <c r="CZ13" s="356"/>
      <c r="DA13" s="357"/>
      <c r="DB13" s="355">
        <v>17.799999999999997</v>
      </c>
      <c r="DC13" s="356"/>
      <c r="DD13" s="356"/>
      <c r="DE13" s="356"/>
      <c r="DF13" s="356"/>
      <c r="DG13" s="356"/>
      <c r="DH13" s="356"/>
      <c r="DI13" s="357"/>
    </row>
    <row r="14" spans="1:119" ht="18.75" customHeight="1" x14ac:dyDescent="0.2">
      <c r="A14" s="2"/>
      <c r="B14" s="518"/>
      <c r="C14" s="519"/>
      <c r="D14" s="519"/>
      <c r="E14" s="519"/>
      <c r="F14" s="519"/>
      <c r="G14" s="519"/>
      <c r="H14" s="519"/>
      <c r="I14" s="519"/>
      <c r="J14" s="519"/>
      <c r="K14" s="520"/>
      <c r="L14" s="405" t="s">
        <v>228</v>
      </c>
      <c r="M14" s="406"/>
      <c r="N14" s="406"/>
      <c r="O14" s="406"/>
      <c r="P14" s="406"/>
      <c r="Q14" s="407"/>
      <c r="R14" s="383">
        <v>13928</v>
      </c>
      <c r="S14" s="384"/>
      <c r="T14" s="384"/>
      <c r="U14" s="384"/>
      <c r="V14" s="385"/>
      <c r="W14" s="489"/>
      <c r="X14" s="490"/>
      <c r="Y14" s="490"/>
      <c r="Z14" s="490"/>
      <c r="AA14" s="490"/>
      <c r="AB14" s="480"/>
      <c r="AC14" s="408">
        <v>15.6</v>
      </c>
      <c r="AD14" s="409"/>
      <c r="AE14" s="409"/>
      <c r="AF14" s="409"/>
      <c r="AG14" s="410"/>
      <c r="AH14" s="408">
        <v>15.8</v>
      </c>
      <c r="AI14" s="409"/>
      <c r="AJ14" s="409"/>
      <c r="AK14" s="409"/>
      <c r="AL14" s="411"/>
      <c r="AM14" s="341"/>
      <c r="AN14" s="342"/>
      <c r="AO14" s="342"/>
      <c r="AP14" s="342"/>
      <c r="AQ14" s="342"/>
      <c r="AR14" s="342"/>
      <c r="AS14" s="342"/>
      <c r="AT14" s="343"/>
      <c r="AU14" s="344"/>
      <c r="AV14" s="345"/>
      <c r="AW14" s="345"/>
      <c r="AX14" s="345"/>
      <c r="AY14" s="346"/>
      <c r="AZ14" s="347"/>
      <c r="BA14" s="347"/>
      <c r="BB14" s="347"/>
      <c r="BC14" s="347"/>
      <c r="BD14" s="347"/>
      <c r="BE14" s="347"/>
      <c r="BF14" s="347"/>
      <c r="BG14" s="347"/>
      <c r="BH14" s="347"/>
      <c r="BI14" s="347"/>
      <c r="BJ14" s="347"/>
      <c r="BK14" s="347"/>
      <c r="BL14" s="347"/>
      <c r="BM14" s="348"/>
      <c r="BN14" s="349"/>
      <c r="BO14" s="350"/>
      <c r="BP14" s="350"/>
      <c r="BQ14" s="350"/>
      <c r="BR14" s="350"/>
      <c r="BS14" s="350"/>
      <c r="BT14" s="350"/>
      <c r="BU14" s="351"/>
      <c r="BV14" s="349"/>
      <c r="BW14" s="350"/>
      <c r="BX14" s="350"/>
      <c r="BY14" s="350"/>
      <c r="BZ14" s="350"/>
      <c r="CA14" s="350"/>
      <c r="CB14" s="350"/>
      <c r="CC14" s="351"/>
      <c r="CD14" s="399" t="s">
        <v>231</v>
      </c>
      <c r="CE14" s="400"/>
      <c r="CF14" s="400"/>
      <c r="CG14" s="400"/>
      <c r="CH14" s="400"/>
      <c r="CI14" s="400"/>
      <c r="CJ14" s="400"/>
      <c r="CK14" s="400"/>
      <c r="CL14" s="400"/>
      <c r="CM14" s="400"/>
      <c r="CN14" s="400"/>
      <c r="CO14" s="400"/>
      <c r="CP14" s="400"/>
      <c r="CQ14" s="400"/>
      <c r="CR14" s="400"/>
      <c r="CS14" s="401"/>
      <c r="CT14" s="402">
        <v>109.69999999999999</v>
      </c>
      <c r="CU14" s="403"/>
      <c r="CV14" s="403"/>
      <c r="CW14" s="403"/>
      <c r="CX14" s="403"/>
      <c r="CY14" s="403"/>
      <c r="CZ14" s="403"/>
      <c r="DA14" s="404"/>
      <c r="DB14" s="402">
        <v>120.19999999999999</v>
      </c>
      <c r="DC14" s="403"/>
      <c r="DD14" s="403"/>
      <c r="DE14" s="403"/>
      <c r="DF14" s="403"/>
      <c r="DG14" s="403"/>
      <c r="DH14" s="403"/>
      <c r="DI14" s="404"/>
    </row>
    <row r="15" spans="1:119" ht="18.75" customHeight="1" x14ac:dyDescent="0.2">
      <c r="A15" s="2"/>
      <c r="B15" s="518"/>
      <c r="C15" s="519"/>
      <c r="D15" s="519"/>
      <c r="E15" s="519"/>
      <c r="F15" s="519"/>
      <c r="G15" s="519"/>
      <c r="H15" s="519"/>
      <c r="I15" s="519"/>
      <c r="J15" s="519"/>
      <c r="K15" s="520"/>
      <c r="L15" s="16"/>
      <c r="M15" s="380" t="s">
        <v>222</v>
      </c>
      <c r="N15" s="381"/>
      <c r="O15" s="381"/>
      <c r="P15" s="381"/>
      <c r="Q15" s="382"/>
      <c r="R15" s="383">
        <v>13740</v>
      </c>
      <c r="S15" s="384"/>
      <c r="T15" s="384"/>
      <c r="U15" s="384"/>
      <c r="V15" s="385"/>
      <c r="W15" s="503" t="s">
        <v>5</v>
      </c>
      <c r="X15" s="504"/>
      <c r="Y15" s="504"/>
      <c r="Z15" s="504"/>
      <c r="AA15" s="504"/>
      <c r="AB15" s="494"/>
      <c r="AC15" s="365">
        <v>1896</v>
      </c>
      <c r="AD15" s="366"/>
      <c r="AE15" s="366"/>
      <c r="AF15" s="366"/>
      <c r="AG15" s="386"/>
      <c r="AH15" s="365">
        <v>2115</v>
      </c>
      <c r="AI15" s="366"/>
      <c r="AJ15" s="366"/>
      <c r="AK15" s="366"/>
      <c r="AL15" s="367"/>
      <c r="AM15" s="341"/>
      <c r="AN15" s="342"/>
      <c r="AO15" s="342"/>
      <c r="AP15" s="342"/>
      <c r="AQ15" s="342"/>
      <c r="AR15" s="342"/>
      <c r="AS15" s="342"/>
      <c r="AT15" s="343"/>
      <c r="AU15" s="344"/>
      <c r="AV15" s="345"/>
      <c r="AW15" s="345"/>
      <c r="AX15" s="345"/>
      <c r="AY15" s="329" t="s">
        <v>233</v>
      </c>
      <c r="AZ15" s="330"/>
      <c r="BA15" s="330"/>
      <c r="BB15" s="330"/>
      <c r="BC15" s="330"/>
      <c r="BD15" s="330"/>
      <c r="BE15" s="330"/>
      <c r="BF15" s="330"/>
      <c r="BG15" s="330"/>
      <c r="BH15" s="330"/>
      <c r="BI15" s="330"/>
      <c r="BJ15" s="330"/>
      <c r="BK15" s="330"/>
      <c r="BL15" s="330"/>
      <c r="BM15" s="331"/>
      <c r="BN15" s="332">
        <v>1741042</v>
      </c>
      <c r="BO15" s="333"/>
      <c r="BP15" s="333"/>
      <c r="BQ15" s="333"/>
      <c r="BR15" s="333"/>
      <c r="BS15" s="333"/>
      <c r="BT15" s="333"/>
      <c r="BU15" s="334"/>
      <c r="BV15" s="332">
        <v>1666875</v>
      </c>
      <c r="BW15" s="333"/>
      <c r="BX15" s="333"/>
      <c r="BY15" s="333"/>
      <c r="BZ15" s="333"/>
      <c r="CA15" s="333"/>
      <c r="CB15" s="333"/>
      <c r="CC15" s="334"/>
      <c r="CD15" s="335" t="s">
        <v>221</v>
      </c>
      <c r="CE15" s="336"/>
      <c r="CF15" s="336"/>
      <c r="CG15" s="336"/>
      <c r="CH15" s="336"/>
      <c r="CI15" s="336"/>
      <c r="CJ15" s="336"/>
      <c r="CK15" s="336"/>
      <c r="CL15" s="336"/>
      <c r="CM15" s="336"/>
      <c r="CN15" s="336"/>
      <c r="CO15" s="336"/>
      <c r="CP15" s="336"/>
      <c r="CQ15" s="336"/>
      <c r="CR15" s="336"/>
      <c r="CS15" s="337"/>
      <c r="CT15" s="31"/>
      <c r="CU15" s="34"/>
      <c r="CV15" s="34"/>
      <c r="CW15" s="34"/>
      <c r="CX15" s="34"/>
      <c r="CY15" s="34"/>
      <c r="CZ15" s="34"/>
      <c r="DA15" s="37"/>
      <c r="DB15" s="31"/>
      <c r="DC15" s="34"/>
      <c r="DD15" s="34"/>
      <c r="DE15" s="34"/>
      <c r="DF15" s="34"/>
      <c r="DG15" s="34"/>
      <c r="DH15" s="34"/>
      <c r="DI15" s="37"/>
    </row>
    <row r="16" spans="1:119" ht="18.75" customHeight="1" x14ac:dyDescent="0.2">
      <c r="A16" s="2"/>
      <c r="B16" s="518"/>
      <c r="C16" s="519"/>
      <c r="D16" s="519"/>
      <c r="E16" s="519"/>
      <c r="F16" s="519"/>
      <c r="G16" s="519"/>
      <c r="H16" s="519"/>
      <c r="I16" s="519"/>
      <c r="J16" s="519"/>
      <c r="K16" s="520"/>
      <c r="L16" s="405" t="s">
        <v>47</v>
      </c>
      <c r="M16" s="412"/>
      <c r="N16" s="412"/>
      <c r="O16" s="412"/>
      <c r="P16" s="412"/>
      <c r="Q16" s="413"/>
      <c r="R16" s="414" t="s">
        <v>171</v>
      </c>
      <c r="S16" s="415"/>
      <c r="T16" s="415"/>
      <c r="U16" s="415"/>
      <c r="V16" s="416"/>
      <c r="W16" s="489"/>
      <c r="X16" s="490"/>
      <c r="Y16" s="490"/>
      <c r="Z16" s="490"/>
      <c r="AA16" s="490"/>
      <c r="AB16" s="480"/>
      <c r="AC16" s="408">
        <v>27.5</v>
      </c>
      <c r="AD16" s="409"/>
      <c r="AE16" s="409"/>
      <c r="AF16" s="409"/>
      <c r="AG16" s="410"/>
      <c r="AH16" s="408">
        <v>28.4</v>
      </c>
      <c r="AI16" s="409"/>
      <c r="AJ16" s="409"/>
      <c r="AK16" s="409"/>
      <c r="AL16" s="411"/>
      <c r="AM16" s="341"/>
      <c r="AN16" s="342"/>
      <c r="AO16" s="342"/>
      <c r="AP16" s="342"/>
      <c r="AQ16" s="342"/>
      <c r="AR16" s="342"/>
      <c r="AS16" s="342"/>
      <c r="AT16" s="343"/>
      <c r="AU16" s="344"/>
      <c r="AV16" s="345"/>
      <c r="AW16" s="345"/>
      <c r="AX16" s="345"/>
      <c r="AY16" s="346" t="s">
        <v>108</v>
      </c>
      <c r="AZ16" s="347"/>
      <c r="BA16" s="347"/>
      <c r="BB16" s="347"/>
      <c r="BC16" s="347"/>
      <c r="BD16" s="347"/>
      <c r="BE16" s="347"/>
      <c r="BF16" s="347"/>
      <c r="BG16" s="347"/>
      <c r="BH16" s="347"/>
      <c r="BI16" s="347"/>
      <c r="BJ16" s="347"/>
      <c r="BK16" s="347"/>
      <c r="BL16" s="347"/>
      <c r="BM16" s="348"/>
      <c r="BN16" s="349">
        <v>6173585</v>
      </c>
      <c r="BO16" s="350"/>
      <c r="BP16" s="350"/>
      <c r="BQ16" s="350"/>
      <c r="BR16" s="350"/>
      <c r="BS16" s="350"/>
      <c r="BT16" s="350"/>
      <c r="BU16" s="351"/>
      <c r="BV16" s="349">
        <v>5909953</v>
      </c>
      <c r="BW16" s="350"/>
      <c r="BX16" s="350"/>
      <c r="BY16" s="350"/>
      <c r="BZ16" s="350"/>
      <c r="CA16" s="350"/>
      <c r="CB16" s="350"/>
      <c r="CC16" s="351"/>
      <c r="CD16" s="24"/>
      <c r="CE16" s="524"/>
      <c r="CF16" s="524"/>
      <c r="CG16" s="524"/>
      <c r="CH16" s="524"/>
      <c r="CI16" s="524"/>
      <c r="CJ16" s="524"/>
      <c r="CK16" s="524"/>
      <c r="CL16" s="524"/>
      <c r="CM16" s="524"/>
      <c r="CN16" s="524"/>
      <c r="CO16" s="524"/>
      <c r="CP16" s="524"/>
      <c r="CQ16" s="524"/>
      <c r="CR16" s="524"/>
      <c r="CS16" s="525"/>
      <c r="CT16" s="355"/>
      <c r="CU16" s="356"/>
      <c r="CV16" s="356"/>
      <c r="CW16" s="356"/>
      <c r="CX16" s="356"/>
      <c r="CY16" s="356"/>
      <c r="CZ16" s="356"/>
      <c r="DA16" s="357"/>
      <c r="DB16" s="355"/>
      <c r="DC16" s="356"/>
      <c r="DD16" s="356"/>
      <c r="DE16" s="356"/>
      <c r="DF16" s="356"/>
      <c r="DG16" s="356"/>
      <c r="DH16" s="356"/>
      <c r="DI16" s="357"/>
    </row>
    <row r="17" spans="1:113" ht="18.75" customHeight="1" x14ac:dyDescent="0.2">
      <c r="A17" s="2"/>
      <c r="B17" s="521"/>
      <c r="C17" s="522"/>
      <c r="D17" s="522"/>
      <c r="E17" s="522"/>
      <c r="F17" s="522"/>
      <c r="G17" s="522"/>
      <c r="H17" s="522"/>
      <c r="I17" s="522"/>
      <c r="J17" s="522"/>
      <c r="K17" s="523"/>
      <c r="L17" s="17"/>
      <c r="M17" s="417" t="s">
        <v>101</v>
      </c>
      <c r="N17" s="418"/>
      <c r="O17" s="418"/>
      <c r="P17" s="418"/>
      <c r="Q17" s="419"/>
      <c r="R17" s="414" t="s">
        <v>171</v>
      </c>
      <c r="S17" s="415"/>
      <c r="T17" s="415"/>
      <c r="U17" s="415"/>
      <c r="V17" s="416"/>
      <c r="W17" s="503" t="s">
        <v>95</v>
      </c>
      <c r="X17" s="504"/>
      <c r="Y17" s="504"/>
      <c r="Z17" s="504"/>
      <c r="AA17" s="504"/>
      <c r="AB17" s="494"/>
      <c r="AC17" s="365">
        <v>3922</v>
      </c>
      <c r="AD17" s="366"/>
      <c r="AE17" s="366"/>
      <c r="AF17" s="366"/>
      <c r="AG17" s="386"/>
      <c r="AH17" s="365">
        <v>4148</v>
      </c>
      <c r="AI17" s="366"/>
      <c r="AJ17" s="366"/>
      <c r="AK17" s="366"/>
      <c r="AL17" s="367"/>
      <c r="AM17" s="341"/>
      <c r="AN17" s="342"/>
      <c r="AO17" s="342"/>
      <c r="AP17" s="342"/>
      <c r="AQ17" s="342"/>
      <c r="AR17" s="342"/>
      <c r="AS17" s="342"/>
      <c r="AT17" s="343"/>
      <c r="AU17" s="344"/>
      <c r="AV17" s="345"/>
      <c r="AW17" s="345"/>
      <c r="AX17" s="345"/>
      <c r="AY17" s="346" t="s">
        <v>234</v>
      </c>
      <c r="AZ17" s="347"/>
      <c r="BA17" s="347"/>
      <c r="BB17" s="347"/>
      <c r="BC17" s="347"/>
      <c r="BD17" s="347"/>
      <c r="BE17" s="347"/>
      <c r="BF17" s="347"/>
      <c r="BG17" s="347"/>
      <c r="BH17" s="347"/>
      <c r="BI17" s="347"/>
      <c r="BJ17" s="347"/>
      <c r="BK17" s="347"/>
      <c r="BL17" s="347"/>
      <c r="BM17" s="348"/>
      <c r="BN17" s="349">
        <v>2184450</v>
      </c>
      <c r="BO17" s="350"/>
      <c r="BP17" s="350"/>
      <c r="BQ17" s="350"/>
      <c r="BR17" s="350"/>
      <c r="BS17" s="350"/>
      <c r="BT17" s="350"/>
      <c r="BU17" s="351"/>
      <c r="BV17" s="349">
        <v>2107355</v>
      </c>
      <c r="BW17" s="350"/>
      <c r="BX17" s="350"/>
      <c r="BY17" s="350"/>
      <c r="BZ17" s="350"/>
      <c r="CA17" s="350"/>
      <c r="CB17" s="350"/>
      <c r="CC17" s="351"/>
      <c r="CD17" s="24"/>
      <c r="CE17" s="524"/>
      <c r="CF17" s="524"/>
      <c r="CG17" s="524"/>
      <c r="CH17" s="524"/>
      <c r="CI17" s="524"/>
      <c r="CJ17" s="524"/>
      <c r="CK17" s="524"/>
      <c r="CL17" s="524"/>
      <c r="CM17" s="524"/>
      <c r="CN17" s="524"/>
      <c r="CO17" s="524"/>
      <c r="CP17" s="524"/>
      <c r="CQ17" s="524"/>
      <c r="CR17" s="524"/>
      <c r="CS17" s="525"/>
      <c r="CT17" s="355"/>
      <c r="CU17" s="356"/>
      <c r="CV17" s="356"/>
      <c r="CW17" s="356"/>
      <c r="CX17" s="356"/>
      <c r="CY17" s="356"/>
      <c r="CZ17" s="356"/>
      <c r="DA17" s="357"/>
      <c r="DB17" s="355"/>
      <c r="DC17" s="356"/>
      <c r="DD17" s="356"/>
      <c r="DE17" s="356"/>
      <c r="DF17" s="356"/>
      <c r="DG17" s="356"/>
      <c r="DH17" s="356"/>
      <c r="DI17" s="357"/>
    </row>
    <row r="18" spans="1:113" ht="18.75" customHeight="1" x14ac:dyDescent="0.2">
      <c r="A18" s="2"/>
      <c r="B18" s="420" t="s">
        <v>236</v>
      </c>
      <c r="C18" s="421"/>
      <c r="D18" s="421"/>
      <c r="E18" s="422"/>
      <c r="F18" s="422"/>
      <c r="G18" s="422"/>
      <c r="H18" s="422"/>
      <c r="I18" s="422"/>
      <c r="J18" s="422"/>
      <c r="K18" s="422"/>
      <c r="L18" s="423">
        <v>303.08999999999997</v>
      </c>
      <c r="M18" s="423"/>
      <c r="N18" s="423"/>
      <c r="O18" s="423"/>
      <c r="P18" s="423"/>
      <c r="Q18" s="423"/>
      <c r="R18" s="424"/>
      <c r="S18" s="424"/>
      <c r="T18" s="424"/>
      <c r="U18" s="424"/>
      <c r="V18" s="425"/>
      <c r="W18" s="505"/>
      <c r="X18" s="506"/>
      <c r="Y18" s="506"/>
      <c r="Z18" s="506"/>
      <c r="AA18" s="506"/>
      <c r="AB18" s="497"/>
      <c r="AC18" s="426">
        <v>56.9</v>
      </c>
      <c r="AD18" s="427"/>
      <c r="AE18" s="427"/>
      <c r="AF18" s="427"/>
      <c r="AG18" s="428"/>
      <c r="AH18" s="426">
        <v>55.8</v>
      </c>
      <c r="AI18" s="427"/>
      <c r="AJ18" s="427"/>
      <c r="AK18" s="427"/>
      <c r="AL18" s="429"/>
      <c r="AM18" s="341"/>
      <c r="AN18" s="342"/>
      <c r="AO18" s="342"/>
      <c r="AP18" s="342"/>
      <c r="AQ18" s="342"/>
      <c r="AR18" s="342"/>
      <c r="AS18" s="342"/>
      <c r="AT18" s="343"/>
      <c r="AU18" s="344"/>
      <c r="AV18" s="345"/>
      <c r="AW18" s="345"/>
      <c r="AX18" s="345"/>
      <c r="AY18" s="346" t="s">
        <v>237</v>
      </c>
      <c r="AZ18" s="347"/>
      <c r="BA18" s="347"/>
      <c r="BB18" s="347"/>
      <c r="BC18" s="347"/>
      <c r="BD18" s="347"/>
      <c r="BE18" s="347"/>
      <c r="BF18" s="347"/>
      <c r="BG18" s="347"/>
      <c r="BH18" s="347"/>
      <c r="BI18" s="347"/>
      <c r="BJ18" s="347"/>
      <c r="BK18" s="347"/>
      <c r="BL18" s="347"/>
      <c r="BM18" s="348"/>
      <c r="BN18" s="349">
        <v>6251255</v>
      </c>
      <c r="BO18" s="350"/>
      <c r="BP18" s="350"/>
      <c r="BQ18" s="350"/>
      <c r="BR18" s="350"/>
      <c r="BS18" s="350"/>
      <c r="BT18" s="350"/>
      <c r="BU18" s="351"/>
      <c r="BV18" s="349">
        <v>6341630</v>
      </c>
      <c r="BW18" s="350"/>
      <c r="BX18" s="350"/>
      <c r="BY18" s="350"/>
      <c r="BZ18" s="350"/>
      <c r="CA18" s="350"/>
      <c r="CB18" s="350"/>
      <c r="CC18" s="351"/>
      <c r="CD18" s="24"/>
      <c r="CE18" s="524"/>
      <c r="CF18" s="524"/>
      <c r="CG18" s="524"/>
      <c r="CH18" s="524"/>
      <c r="CI18" s="524"/>
      <c r="CJ18" s="524"/>
      <c r="CK18" s="524"/>
      <c r="CL18" s="524"/>
      <c r="CM18" s="524"/>
      <c r="CN18" s="524"/>
      <c r="CO18" s="524"/>
      <c r="CP18" s="524"/>
      <c r="CQ18" s="524"/>
      <c r="CR18" s="524"/>
      <c r="CS18" s="525"/>
      <c r="CT18" s="355"/>
      <c r="CU18" s="356"/>
      <c r="CV18" s="356"/>
      <c r="CW18" s="356"/>
      <c r="CX18" s="356"/>
      <c r="CY18" s="356"/>
      <c r="CZ18" s="356"/>
      <c r="DA18" s="357"/>
      <c r="DB18" s="355"/>
      <c r="DC18" s="356"/>
      <c r="DD18" s="356"/>
      <c r="DE18" s="356"/>
      <c r="DF18" s="356"/>
      <c r="DG18" s="356"/>
      <c r="DH18" s="356"/>
      <c r="DI18" s="357"/>
    </row>
    <row r="19" spans="1:113" ht="18.75" customHeight="1" x14ac:dyDescent="0.2">
      <c r="A19" s="2"/>
      <c r="B19" s="420" t="s">
        <v>68</v>
      </c>
      <c r="C19" s="421"/>
      <c r="D19" s="421"/>
      <c r="E19" s="422"/>
      <c r="F19" s="422"/>
      <c r="G19" s="422"/>
      <c r="H19" s="422"/>
      <c r="I19" s="422"/>
      <c r="J19" s="422"/>
      <c r="K19" s="422"/>
      <c r="L19" s="430">
        <v>43</v>
      </c>
      <c r="M19" s="430"/>
      <c r="N19" s="430"/>
      <c r="O19" s="430"/>
      <c r="P19" s="430"/>
      <c r="Q19" s="430"/>
      <c r="R19" s="431"/>
      <c r="S19" s="431"/>
      <c r="T19" s="431"/>
      <c r="U19" s="431"/>
      <c r="V19" s="432"/>
      <c r="W19" s="326"/>
      <c r="X19" s="327"/>
      <c r="Y19" s="327"/>
      <c r="Z19" s="327"/>
      <c r="AA19" s="327"/>
      <c r="AB19" s="327"/>
      <c r="AC19" s="433"/>
      <c r="AD19" s="433"/>
      <c r="AE19" s="433"/>
      <c r="AF19" s="433"/>
      <c r="AG19" s="433"/>
      <c r="AH19" s="433"/>
      <c r="AI19" s="433"/>
      <c r="AJ19" s="433"/>
      <c r="AK19" s="433"/>
      <c r="AL19" s="434"/>
      <c r="AM19" s="341"/>
      <c r="AN19" s="342"/>
      <c r="AO19" s="342"/>
      <c r="AP19" s="342"/>
      <c r="AQ19" s="342"/>
      <c r="AR19" s="342"/>
      <c r="AS19" s="342"/>
      <c r="AT19" s="343"/>
      <c r="AU19" s="344"/>
      <c r="AV19" s="345"/>
      <c r="AW19" s="345"/>
      <c r="AX19" s="345"/>
      <c r="AY19" s="346" t="s">
        <v>239</v>
      </c>
      <c r="AZ19" s="347"/>
      <c r="BA19" s="347"/>
      <c r="BB19" s="347"/>
      <c r="BC19" s="347"/>
      <c r="BD19" s="347"/>
      <c r="BE19" s="347"/>
      <c r="BF19" s="347"/>
      <c r="BG19" s="347"/>
      <c r="BH19" s="347"/>
      <c r="BI19" s="347"/>
      <c r="BJ19" s="347"/>
      <c r="BK19" s="347"/>
      <c r="BL19" s="347"/>
      <c r="BM19" s="348"/>
      <c r="BN19" s="349">
        <v>8458051</v>
      </c>
      <c r="BO19" s="350"/>
      <c r="BP19" s="350"/>
      <c r="BQ19" s="350"/>
      <c r="BR19" s="350"/>
      <c r="BS19" s="350"/>
      <c r="BT19" s="350"/>
      <c r="BU19" s="351"/>
      <c r="BV19" s="349">
        <v>8208345</v>
      </c>
      <c r="BW19" s="350"/>
      <c r="BX19" s="350"/>
      <c r="BY19" s="350"/>
      <c r="BZ19" s="350"/>
      <c r="CA19" s="350"/>
      <c r="CB19" s="350"/>
      <c r="CC19" s="351"/>
      <c r="CD19" s="24"/>
      <c r="CE19" s="524"/>
      <c r="CF19" s="524"/>
      <c r="CG19" s="524"/>
      <c r="CH19" s="524"/>
      <c r="CI19" s="524"/>
      <c r="CJ19" s="524"/>
      <c r="CK19" s="524"/>
      <c r="CL19" s="524"/>
      <c r="CM19" s="524"/>
      <c r="CN19" s="524"/>
      <c r="CO19" s="524"/>
      <c r="CP19" s="524"/>
      <c r="CQ19" s="524"/>
      <c r="CR19" s="524"/>
      <c r="CS19" s="525"/>
      <c r="CT19" s="355"/>
      <c r="CU19" s="356"/>
      <c r="CV19" s="356"/>
      <c r="CW19" s="356"/>
      <c r="CX19" s="356"/>
      <c r="CY19" s="356"/>
      <c r="CZ19" s="356"/>
      <c r="DA19" s="357"/>
      <c r="DB19" s="355"/>
      <c r="DC19" s="356"/>
      <c r="DD19" s="356"/>
      <c r="DE19" s="356"/>
      <c r="DF19" s="356"/>
      <c r="DG19" s="356"/>
      <c r="DH19" s="356"/>
      <c r="DI19" s="357"/>
    </row>
    <row r="20" spans="1:113" ht="18.75" customHeight="1" x14ac:dyDescent="0.2">
      <c r="A20" s="2"/>
      <c r="B20" s="420" t="s">
        <v>243</v>
      </c>
      <c r="C20" s="421"/>
      <c r="D20" s="421"/>
      <c r="E20" s="422"/>
      <c r="F20" s="422"/>
      <c r="G20" s="422"/>
      <c r="H20" s="422"/>
      <c r="I20" s="422"/>
      <c r="J20" s="422"/>
      <c r="K20" s="422"/>
      <c r="L20" s="430">
        <v>5217</v>
      </c>
      <c r="M20" s="430"/>
      <c r="N20" s="430"/>
      <c r="O20" s="430"/>
      <c r="P20" s="430"/>
      <c r="Q20" s="430"/>
      <c r="R20" s="431"/>
      <c r="S20" s="431"/>
      <c r="T20" s="431"/>
      <c r="U20" s="431"/>
      <c r="V20" s="432"/>
      <c r="W20" s="505"/>
      <c r="X20" s="506"/>
      <c r="Y20" s="506"/>
      <c r="Z20" s="506"/>
      <c r="AA20" s="506"/>
      <c r="AB20" s="506"/>
      <c r="AC20" s="435"/>
      <c r="AD20" s="435"/>
      <c r="AE20" s="435"/>
      <c r="AF20" s="435"/>
      <c r="AG20" s="435"/>
      <c r="AH20" s="435"/>
      <c r="AI20" s="435"/>
      <c r="AJ20" s="435"/>
      <c r="AK20" s="435"/>
      <c r="AL20" s="436"/>
      <c r="AM20" s="437"/>
      <c r="AN20" s="369"/>
      <c r="AO20" s="369"/>
      <c r="AP20" s="369"/>
      <c r="AQ20" s="369"/>
      <c r="AR20" s="369"/>
      <c r="AS20" s="369"/>
      <c r="AT20" s="370"/>
      <c r="AU20" s="438"/>
      <c r="AV20" s="439"/>
      <c r="AW20" s="439"/>
      <c r="AX20" s="440"/>
      <c r="AY20" s="346"/>
      <c r="AZ20" s="347"/>
      <c r="BA20" s="347"/>
      <c r="BB20" s="347"/>
      <c r="BC20" s="347"/>
      <c r="BD20" s="347"/>
      <c r="BE20" s="347"/>
      <c r="BF20" s="347"/>
      <c r="BG20" s="347"/>
      <c r="BH20" s="347"/>
      <c r="BI20" s="347"/>
      <c r="BJ20" s="347"/>
      <c r="BK20" s="347"/>
      <c r="BL20" s="347"/>
      <c r="BM20" s="348"/>
      <c r="BN20" s="349"/>
      <c r="BO20" s="350"/>
      <c r="BP20" s="350"/>
      <c r="BQ20" s="350"/>
      <c r="BR20" s="350"/>
      <c r="BS20" s="350"/>
      <c r="BT20" s="350"/>
      <c r="BU20" s="351"/>
      <c r="BV20" s="349"/>
      <c r="BW20" s="350"/>
      <c r="BX20" s="350"/>
      <c r="BY20" s="350"/>
      <c r="BZ20" s="350"/>
      <c r="CA20" s="350"/>
      <c r="CB20" s="350"/>
      <c r="CC20" s="351"/>
      <c r="CD20" s="24"/>
      <c r="CE20" s="524"/>
      <c r="CF20" s="524"/>
      <c r="CG20" s="524"/>
      <c r="CH20" s="524"/>
      <c r="CI20" s="524"/>
      <c r="CJ20" s="524"/>
      <c r="CK20" s="524"/>
      <c r="CL20" s="524"/>
      <c r="CM20" s="524"/>
      <c r="CN20" s="524"/>
      <c r="CO20" s="524"/>
      <c r="CP20" s="524"/>
      <c r="CQ20" s="524"/>
      <c r="CR20" s="524"/>
      <c r="CS20" s="525"/>
      <c r="CT20" s="355"/>
      <c r="CU20" s="356"/>
      <c r="CV20" s="356"/>
      <c r="CW20" s="356"/>
      <c r="CX20" s="356"/>
      <c r="CY20" s="356"/>
      <c r="CZ20" s="356"/>
      <c r="DA20" s="357"/>
      <c r="DB20" s="355"/>
      <c r="DC20" s="356"/>
      <c r="DD20" s="356"/>
      <c r="DE20" s="356"/>
      <c r="DF20" s="356"/>
      <c r="DG20" s="356"/>
      <c r="DH20" s="356"/>
      <c r="DI20" s="357"/>
    </row>
    <row r="21" spans="1:113" ht="18.75" customHeight="1" x14ac:dyDescent="0.2">
      <c r="A21" s="2"/>
      <c r="B21" s="441" t="s">
        <v>244</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46"/>
      <c r="AZ21" s="347"/>
      <c r="BA21" s="347"/>
      <c r="BB21" s="347"/>
      <c r="BC21" s="347"/>
      <c r="BD21" s="347"/>
      <c r="BE21" s="347"/>
      <c r="BF21" s="347"/>
      <c r="BG21" s="347"/>
      <c r="BH21" s="347"/>
      <c r="BI21" s="347"/>
      <c r="BJ21" s="347"/>
      <c r="BK21" s="347"/>
      <c r="BL21" s="347"/>
      <c r="BM21" s="348"/>
      <c r="BN21" s="349"/>
      <c r="BO21" s="350"/>
      <c r="BP21" s="350"/>
      <c r="BQ21" s="350"/>
      <c r="BR21" s="350"/>
      <c r="BS21" s="350"/>
      <c r="BT21" s="350"/>
      <c r="BU21" s="351"/>
      <c r="BV21" s="349"/>
      <c r="BW21" s="350"/>
      <c r="BX21" s="350"/>
      <c r="BY21" s="350"/>
      <c r="BZ21" s="350"/>
      <c r="CA21" s="350"/>
      <c r="CB21" s="350"/>
      <c r="CC21" s="351"/>
      <c r="CD21" s="24"/>
      <c r="CE21" s="524"/>
      <c r="CF21" s="524"/>
      <c r="CG21" s="524"/>
      <c r="CH21" s="524"/>
      <c r="CI21" s="524"/>
      <c r="CJ21" s="524"/>
      <c r="CK21" s="524"/>
      <c r="CL21" s="524"/>
      <c r="CM21" s="524"/>
      <c r="CN21" s="524"/>
      <c r="CO21" s="524"/>
      <c r="CP21" s="524"/>
      <c r="CQ21" s="524"/>
      <c r="CR21" s="524"/>
      <c r="CS21" s="525"/>
      <c r="CT21" s="355"/>
      <c r="CU21" s="356"/>
      <c r="CV21" s="356"/>
      <c r="CW21" s="356"/>
      <c r="CX21" s="356"/>
      <c r="CY21" s="356"/>
      <c r="CZ21" s="356"/>
      <c r="DA21" s="357"/>
      <c r="DB21" s="355"/>
      <c r="DC21" s="356"/>
      <c r="DD21" s="356"/>
      <c r="DE21" s="356"/>
      <c r="DF21" s="356"/>
      <c r="DG21" s="356"/>
      <c r="DH21" s="356"/>
      <c r="DI21" s="357"/>
    </row>
    <row r="22" spans="1:113" ht="18.75" customHeight="1" x14ac:dyDescent="0.2">
      <c r="A22" s="2"/>
      <c r="B22" s="460" t="s">
        <v>245</v>
      </c>
      <c r="C22" s="461"/>
      <c r="D22" s="462"/>
      <c r="E22" s="499" t="s">
        <v>9</v>
      </c>
      <c r="F22" s="504"/>
      <c r="G22" s="504"/>
      <c r="H22" s="504"/>
      <c r="I22" s="504"/>
      <c r="J22" s="504"/>
      <c r="K22" s="494"/>
      <c r="L22" s="499" t="s">
        <v>247</v>
      </c>
      <c r="M22" s="504"/>
      <c r="N22" s="504"/>
      <c r="O22" s="504"/>
      <c r="P22" s="494"/>
      <c r="Q22" s="526" t="s">
        <v>249</v>
      </c>
      <c r="R22" s="527"/>
      <c r="S22" s="527"/>
      <c r="T22" s="527"/>
      <c r="U22" s="527"/>
      <c r="V22" s="528"/>
      <c r="W22" s="540" t="s">
        <v>250</v>
      </c>
      <c r="X22" s="461"/>
      <c r="Y22" s="462"/>
      <c r="Z22" s="499" t="s">
        <v>9</v>
      </c>
      <c r="AA22" s="504"/>
      <c r="AB22" s="504"/>
      <c r="AC22" s="504"/>
      <c r="AD22" s="504"/>
      <c r="AE22" s="504"/>
      <c r="AF22" s="504"/>
      <c r="AG22" s="494"/>
      <c r="AH22" s="532" t="s">
        <v>187</v>
      </c>
      <c r="AI22" s="504"/>
      <c r="AJ22" s="504"/>
      <c r="AK22" s="504"/>
      <c r="AL22" s="494"/>
      <c r="AM22" s="532" t="s">
        <v>251</v>
      </c>
      <c r="AN22" s="533"/>
      <c r="AO22" s="533"/>
      <c r="AP22" s="533"/>
      <c r="AQ22" s="533"/>
      <c r="AR22" s="534"/>
      <c r="AS22" s="526" t="s">
        <v>249</v>
      </c>
      <c r="AT22" s="527"/>
      <c r="AU22" s="527"/>
      <c r="AV22" s="527"/>
      <c r="AW22" s="527"/>
      <c r="AX22" s="538"/>
      <c r="AY22" s="444"/>
      <c r="AZ22" s="445"/>
      <c r="BA22" s="445"/>
      <c r="BB22" s="445"/>
      <c r="BC22" s="445"/>
      <c r="BD22" s="445"/>
      <c r="BE22" s="445"/>
      <c r="BF22" s="445"/>
      <c r="BG22" s="445"/>
      <c r="BH22" s="445"/>
      <c r="BI22" s="445"/>
      <c r="BJ22" s="445"/>
      <c r="BK22" s="445"/>
      <c r="BL22" s="445"/>
      <c r="BM22" s="446"/>
      <c r="BN22" s="447"/>
      <c r="BO22" s="448"/>
      <c r="BP22" s="448"/>
      <c r="BQ22" s="448"/>
      <c r="BR22" s="448"/>
      <c r="BS22" s="448"/>
      <c r="BT22" s="448"/>
      <c r="BU22" s="449"/>
      <c r="BV22" s="447"/>
      <c r="BW22" s="448"/>
      <c r="BX22" s="448"/>
      <c r="BY22" s="448"/>
      <c r="BZ22" s="448"/>
      <c r="CA22" s="448"/>
      <c r="CB22" s="448"/>
      <c r="CC22" s="449"/>
      <c r="CD22" s="24"/>
      <c r="CE22" s="524"/>
      <c r="CF22" s="524"/>
      <c r="CG22" s="524"/>
      <c r="CH22" s="524"/>
      <c r="CI22" s="524"/>
      <c r="CJ22" s="524"/>
      <c r="CK22" s="524"/>
      <c r="CL22" s="524"/>
      <c r="CM22" s="524"/>
      <c r="CN22" s="524"/>
      <c r="CO22" s="524"/>
      <c r="CP22" s="524"/>
      <c r="CQ22" s="524"/>
      <c r="CR22" s="524"/>
      <c r="CS22" s="525"/>
      <c r="CT22" s="355"/>
      <c r="CU22" s="356"/>
      <c r="CV22" s="356"/>
      <c r="CW22" s="356"/>
      <c r="CX22" s="356"/>
      <c r="CY22" s="356"/>
      <c r="CZ22" s="356"/>
      <c r="DA22" s="357"/>
      <c r="DB22" s="355"/>
      <c r="DC22" s="356"/>
      <c r="DD22" s="356"/>
      <c r="DE22" s="356"/>
      <c r="DF22" s="356"/>
      <c r="DG22" s="356"/>
      <c r="DH22" s="356"/>
      <c r="DI22" s="357"/>
    </row>
    <row r="23" spans="1:113" ht="18.75" customHeight="1" x14ac:dyDescent="0.2">
      <c r="A23" s="2"/>
      <c r="B23" s="463"/>
      <c r="C23" s="464"/>
      <c r="D23" s="465"/>
      <c r="E23" s="486"/>
      <c r="F23" s="490"/>
      <c r="G23" s="490"/>
      <c r="H23" s="490"/>
      <c r="I23" s="490"/>
      <c r="J23" s="490"/>
      <c r="K23" s="480"/>
      <c r="L23" s="486"/>
      <c r="M23" s="490"/>
      <c r="N23" s="490"/>
      <c r="O23" s="490"/>
      <c r="P23" s="480"/>
      <c r="Q23" s="529"/>
      <c r="R23" s="530"/>
      <c r="S23" s="530"/>
      <c r="T23" s="530"/>
      <c r="U23" s="530"/>
      <c r="V23" s="531"/>
      <c r="W23" s="541"/>
      <c r="X23" s="464"/>
      <c r="Y23" s="465"/>
      <c r="Z23" s="486"/>
      <c r="AA23" s="490"/>
      <c r="AB23" s="490"/>
      <c r="AC23" s="490"/>
      <c r="AD23" s="490"/>
      <c r="AE23" s="490"/>
      <c r="AF23" s="490"/>
      <c r="AG23" s="480"/>
      <c r="AH23" s="486"/>
      <c r="AI23" s="490"/>
      <c r="AJ23" s="490"/>
      <c r="AK23" s="490"/>
      <c r="AL23" s="480"/>
      <c r="AM23" s="535"/>
      <c r="AN23" s="536"/>
      <c r="AO23" s="536"/>
      <c r="AP23" s="536"/>
      <c r="AQ23" s="536"/>
      <c r="AR23" s="537"/>
      <c r="AS23" s="529"/>
      <c r="AT23" s="530"/>
      <c r="AU23" s="530"/>
      <c r="AV23" s="530"/>
      <c r="AW23" s="530"/>
      <c r="AX23" s="539"/>
      <c r="AY23" s="329" t="s">
        <v>253</v>
      </c>
      <c r="AZ23" s="330"/>
      <c r="BA23" s="330"/>
      <c r="BB23" s="330"/>
      <c r="BC23" s="330"/>
      <c r="BD23" s="330"/>
      <c r="BE23" s="330"/>
      <c r="BF23" s="330"/>
      <c r="BG23" s="330"/>
      <c r="BH23" s="330"/>
      <c r="BI23" s="330"/>
      <c r="BJ23" s="330"/>
      <c r="BK23" s="330"/>
      <c r="BL23" s="330"/>
      <c r="BM23" s="331"/>
      <c r="BN23" s="349">
        <v>14443850</v>
      </c>
      <c r="BO23" s="350"/>
      <c r="BP23" s="350"/>
      <c r="BQ23" s="350"/>
      <c r="BR23" s="350"/>
      <c r="BS23" s="350"/>
      <c r="BT23" s="350"/>
      <c r="BU23" s="351"/>
      <c r="BV23" s="349">
        <v>13368932</v>
      </c>
      <c r="BW23" s="350"/>
      <c r="BX23" s="350"/>
      <c r="BY23" s="350"/>
      <c r="BZ23" s="350"/>
      <c r="CA23" s="350"/>
      <c r="CB23" s="350"/>
      <c r="CC23" s="351"/>
      <c r="CD23" s="24"/>
      <c r="CE23" s="524"/>
      <c r="CF23" s="524"/>
      <c r="CG23" s="524"/>
      <c r="CH23" s="524"/>
      <c r="CI23" s="524"/>
      <c r="CJ23" s="524"/>
      <c r="CK23" s="524"/>
      <c r="CL23" s="524"/>
      <c r="CM23" s="524"/>
      <c r="CN23" s="524"/>
      <c r="CO23" s="524"/>
      <c r="CP23" s="524"/>
      <c r="CQ23" s="524"/>
      <c r="CR23" s="524"/>
      <c r="CS23" s="525"/>
      <c r="CT23" s="355"/>
      <c r="CU23" s="356"/>
      <c r="CV23" s="356"/>
      <c r="CW23" s="356"/>
      <c r="CX23" s="356"/>
      <c r="CY23" s="356"/>
      <c r="CZ23" s="356"/>
      <c r="DA23" s="357"/>
      <c r="DB23" s="355"/>
      <c r="DC23" s="356"/>
      <c r="DD23" s="356"/>
      <c r="DE23" s="356"/>
      <c r="DF23" s="356"/>
      <c r="DG23" s="356"/>
      <c r="DH23" s="356"/>
      <c r="DI23" s="357"/>
    </row>
    <row r="24" spans="1:113" ht="18.75" customHeight="1" x14ac:dyDescent="0.2">
      <c r="A24" s="2"/>
      <c r="B24" s="463"/>
      <c r="C24" s="464"/>
      <c r="D24" s="465"/>
      <c r="E24" s="364" t="s">
        <v>256</v>
      </c>
      <c r="F24" s="342"/>
      <c r="G24" s="342"/>
      <c r="H24" s="342"/>
      <c r="I24" s="342"/>
      <c r="J24" s="342"/>
      <c r="K24" s="343"/>
      <c r="L24" s="365">
        <v>1</v>
      </c>
      <c r="M24" s="366"/>
      <c r="N24" s="366"/>
      <c r="O24" s="366"/>
      <c r="P24" s="386"/>
      <c r="Q24" s="365">
        <v>6750</v>
      </c>
      <c r="R24" s="366"/>
      <c r="S24" s="366"/>
      <c r="T24" s="366"/>
      <c r="U24" s="366"/>
      <c r="V24" s="386"/>
      <c r="W24" s="541"/>
      <c r="X24" s="464"/>
      <c r="Y24" s="465"/>
      <c r="Z24" s="364" t="s">
        <v>257</v>
      </c>
      <c r="AA24" s="342"/>
      <c r="AB24" s="342"/>
      <c r="AC24" s="342"/>
      <c r="AD24" s="342"/>
      <c r="AE24" s="342"/>
      <c r="AF24" s="342"/>
      <c r="AG24" s="343"/>
      <c r="AH24" s="365">
        <v>194</v>
      </c>
      <c r="AI24" s="366"/>
      <c r="AJ24" s="366"/>
      <c r="AK24" s="366"/>
      <c r="AL24" s="386"/>
      <c r="AM24" s="365">
        <v>569972</v>
      </c>
      <c r="AN24" s="366"/>
      <c r="AO24" s="366"/>
      <c r="AP24" s="366"/>
      <c r="AQ24" s="366"/>
      <c r="AR24" s="386"/>
      <c r="AS24" s="365">
        <v>2938</v>
      </c>
      <c r="AT24" s="366"/>
      <c r="AU24" s="366"/>
      <c r="AV24" s="366"/>
      <c r="AW24" s="366"/>
      <c r="AX24" s="367"/>
      <c r="AY24" s="444" t="s">
        <v>258</v>
      </c>
      <c r="AZ24" s="445"/>
      <c r="BA24" s="445"/>
      <c r="BB24" s="445"/>
      <c r="BC24" s="445"/>
      <c r="BD24" s="445"/>
      <c r="BE24" s="445"/>
      <c r="BF24" s="445"/>
      <c r="BG24" s="445"/>
      <c r="BH24" s="445"/>
      <c r="BI24" s="445"/>
      <c r="BJ24" s="445"/>
      <c r="BK24" s="445"/>
      <c r="BL24" s="445"/>
      <c r="BM24" s="446"/>
      <c r="BN24" s="349">
        <v>8529721</v>
      </c>
      <c r="BO24" s="350"/>
      <c r="BP24" s="350"/>
      <c r="BQ24" s="350"/>
      <c r="BR24" s="350"/>
      <c r="BS24" s="350"/>
      <c r="BT24" s="350"/>
      <c r="BU24" s="351"/>
      <c r="BV24" s="349">
        <v>9137894</v>
      </c>
      <c r="BW24" s="350"/>
      <c r="BX24" s="350"/>
      <c r="BY24" s="350"/>
      <c r="BZ24" s="350"/>
      <c r="CA24" s="350"/>
      <c r="CB24" s="350"/>
      <c r="CC24" s="351"/>
      <c r="CD24" s="24"/>
      <c r="CE24" s="524"/>
      <c r="CF24" s="524"/>
      <c r="CG24" s="524"/>
      <c r="CH24" s="524"/>
      <c r="CI24" s="524"/>
      <c r="CJ24" s="524"/>
      <c r="CK24" s="524"/>
      <c r="CL24" s="524"/>
      <c r="CM24" s="524"/>
      <c r="CN24" s="524"/>
      <c r="CO24" s="524"/>
      <c r="CP24" s="524"/>
      <c r="CQ24" s="524"/>
      <c r="CR24" s="524"/>
      <c r="CS24" s="525"/>
      <c r="CT24" s="355"/>
      <c r="CU24" s="356"/>
      <c r="CV24" s="356"/>
      <c r="CW24" s="356"/>
      <c r="CX24" s="356"/>
      <c r="CY24" s="356"/>
      <c r="CZ24" s="356"/>
      <c r="DA24" s="357"/>
      <c r="DB24" s="355"/>
      <c r="DC24" s="356"/>
      <c r="DD24" s="356"/>
      <c r="DE24" s="356"/>
      <c r="DF24" s="356"/>
      <c r="DG24" s="356"/>
      <c r="DH24" s="356"/>
      <c r="DI24" s="357"/>
    </row>
    <row r="25" spans="1:113" ht="18.75" customHeight="1" x14ac:dyDescent="0.2">
      <c r="A25" s="2"/>
      <c r="B25" s="463"/>
      <c r="C25" s="464"/>
      <c r="D25" s="465"/>
      <c r="E25" s="364" t="s">
        <v>260</v>
      </c>
      <c r="F25" s="342"/>
      <c r="G25" s="342"/>
      <c r="H25" s="342"/>
      <c r="I25" s="342"/>
      <c r="J25" s="342"/>
      <c r="K25" s="343"/>
      <c r="L25" s="365">
        <v>1</v>
      </c>
      <c r="M25" s="366"/>
      <c r="N25" s="366"/>
      <c r="O25" s="366"/>
      <c r="P25" s="386"/>
      <c r="Q25" s="365">
        <v>5580</v>
      </c>
      <c r="R25" s="366"/>
      <c r="S25" s="366"/>
      <c r="T25" s="366"/>
      <c r="U25" s="366"/>
      <c r="V25" s="386"/>
      <c r="W25" s="541"/>
      <c r="X25" s="464"/>
      <c r="Y25" s="465"/>
      <c r="Z25" s="364" t="s">
        <v>261</v>
      </c>
      <c r="AA25" s="342"/>
      <c r="AB25" s="342"/>
      <c r="AC25" s="342"/>
      <c r="AD25" s="342"/>
      <c r="AE25" s="342"/>
      <c r="AF25" s="342"/>
      <c r="AG25" s="343"/>
      <c r="AH25" s="365" t="s">
        <v>206</v>
      </c>
      <c r="AI25" s="366"/>
      <c r="AJ25" s="366"/>
      <c r="AK25" s="366"/>
      <c r="AL25" s="386"/>
      <c r="AM25" s="365" t="s">
        <v>206</v>
      </c>
      <c r="AN25" s="366"/>
      <c r="AO25" s="366"/>
      <c r="AP25" s="366"/>
      <c r="AQ25" s="366"/>
      <c r="AR25" s="386"/>
      <c r="AS25" s="365" t="s">
        <v>206</v>
      </c>
      <c r="AT25" s="366"/>
      <c r="AU25" s="366"/>
      <c r="AV25" s="366"/>
      <c r="AW25" s="366"/>
      <c r="AX25" s="367"/>
      <c r="AY25" s="329" t="s">
        <v>36</v>
      </c>
      <c r="AZ25" s="330"/>
      <c r="BA25" s="330"/>
      <c r="BB25" s="330"/>
      <c r="BC25" s="330"/>
      <c r="BD25" s="330"/>
      <c r="BE25" s="330"/>
      <c r="BF25" s="330"/>
      <c r="BG25" s="330"/>
      <c r="BH25" s="330"/>
      <c r="BI25" s="330"/>
      <c r="BJ25" s="330"/>
      <c r="BK25" s="330"/>
      <c r="BL25" s="330"/>
      <c r="BM25" s="331"/>
      <c r="BN25" s="332">
        <v>2669284</v>
      </c>
      <c r="BO25" s="333"/>
      <c r="BP25" s="333"/>
      <c r="BQ25" s="333"/>
      <c r="BR25" s="333"/>
      <c r="BS25" s="333"/>
      <c r="BT25" s="333"/>
      <c r="BU25" s="334"/>
      <c r="BV25" s="332">
        <v>4168204</v>
      </c>
      <c r="BW25" s="333"/>
      <c r="BX25" s="333"/>
      <c r="BY25" s="333"/>
      <c r="BZ25" s="333"/>
      <c r="CA25" s="333"/>
      <c r="CB25" s="333"/>
      <c r="CC25" s="334"/>
      <c r="CD25" s="24"/>
      <c r="CE25" s="524"/>
      <c r="CF25" s="524"/>
      <c r="CG25" s="524"/>
      <c r="CH25" s="524"/>
      <c r="CI25" s="524"/>
      <c r="CJ25" s="524"/>
      <c r="CK25" s="524"/>
      <c r="CL25" s="524"/>
      <c r="CM25" s="524"/>
      <c r="CN25" s="524"/>
      <c r="CO25" s="524"/>
      <c r="CP25" s="524"/>
      <c r="CQ25" s="524"/>
      <c r="CR25" s="524"/>
      <c r="CS25" s="525"/>
      <c r="CT25" s="355"/>
      <c r="CU25" s="356"/>
      <c r="CV25" s="356"/>
      <c r="CW25" s="356"/>
      <c r="CX25" s="356"/>
      <c r="CY25" s="356"/>
      <c r="CZ25" s="356"/>
      <c r="DA25" s="357"/>
      <c r="DB25" s="355"/>
      <c r="DC25" s="356"/>
      <c r="DD25" s="356"/>
      <c r="DE25" s="356"/>
      <c r="DF25" s="356"/>
      <c r="DG25" s="356"/>
      <c r="DH25" s="356"/>
      <c r="DI25" s="357"/>
    </row>
    <row r="26" spans="1:113" ht="18.75" customHeight="1" x14ac:dyDescent="0.2">
      <c r="A26" s="2"/>
      <c r="B26" s="463"/>
      <c r="C26" s="464"/>
      <c r="D26" s="465"/>
      <c r="E26" s="364" t="s">
        <v>262</v>
      </c>
      <c r="F26" s="342"/>
      <c r="G26" s="342"/>
      <c r="H26" s="342"/>
      <c r="I26" s="342"/>
      <c r="J26" s="342"/>
      <c r="K26" s="343"/>
      <c r="L26" s="365">
        <v>1</v>
      </c>
      <c r="M26" s="366"/>
      <c r="N26" s="366"/>
      <c r="O26" s="366"/>
      <c r="P26" s="386"/>
      <c r="Q26" s="365">
        <v>5040</v>
      </c>
      <c r="R26" s="366"/>
      <c r="S26" s="366"/>
      <c r="T26" s="366"/>
      <c r="U26" s="366"/>
      <c r="V26" s="386"/>
      <c r="W26" s="541"/>
      <c r="X26" s="464"/>
      <c r="Y26" s="465"/>
      <c r="Z26" s="364" t="s">
        <v>263</v>
      </c>
      <c r="AA26" s="450"/>
      <c r="AB26" s="450"/>
      <c r="AC26" s="450"/>
      <c r="AD26" s="450"/>
      <c r="AE26" s="450"/>
      <c r="AF26" s="450"/>
      <c r="AG26" s="451"/>
      <c r="AH26" s="365">
        <v>2</v>
      </c>
      <c r="AI26" s="366"/>
      <c r="AJ26" s="366"/>
      <c r="AK26" s="366"/>
      <c r="AL26" s="386"/>
      <c r="AM26" s="365" t="s">
        <v>267</v>
      </c>
      <c r="AN26" s="366"/>
      <c r="AO26" s="366"/>
      <c r="AP26" s="366"/>
      <c r="AQ26" s="366"/>
      <c r="AR26" s="386"/>
      <c r="AS26" s="365" t="s">
        <v>267</v>
      </c>
      <c r="AT26" s="366"/>
      <c r="AU26" s="366"/>
      <c r="AV26" s="366"/>
      <c r="AW26" s="366"/>
      <c r="AX26" s="367"/>
      <c r="AY26" s="352" t="s">
        <v>268</v>
      </c>
      <c r="AZ26" s="353"/>
      <c r="BA26" s="353"/>
      <c r="BB26" s="353"/>
      <c r="BC26" s="353"/>
      <c r="BD26" s="353"/>
      <c r="BE26" s="353"/>
      <c r="BF26" s="353"/>
      <c r="BG26" s="353"/>
      <c r="BH26" s="353"/>
      <c r="BI26" s="353"/>
      <c r="BJ26" s="353"/>
      <c r="BK26" s="353"/>
      <c r="BL26" s="353"/>
      <c r="BM26" s="354"/>
      <c r="BN26" s="349" t="s">
        <v>206</v>
      </c>
      <c r="BO26" s="350"/>
      <c r="BP26" s="350"/>
      <c r="BQ26" s="350"/>
      <c r="BR26" s="350"/>
      <c r="BS26" s="350"/>
      <c r="BT26" s="350"/>
      <c r="BU26" s="351"/>
      <c r="BV26" s="349" t="s">
        <v>206</v>
      </c>
      <c r="BW26" s="350"/>
      <c r="BX26" s="350"/>
      <c r="BY26" s="350"/>
      <c r="BZ26" s="350"/>
      <c r="CA26" s="350"/>
      <c r="CB26" s="350"/>
      <c r="CC26" s="351"/>
      <c r="CD26" s="24"/>
      <c r="CE26" s="524"/>
      <c r="CF26" s="524"/>
      <c r="CG26" s="524"/>
      <c r="CH26" s="524"/>
      <c r="CI26" s="524"/>
      <c r="CJ26" s="524"/>
      <c r="CK26" s="524"/>
      <c r="CL26" s="524"/>
      <c r="CM26" s="524"/>
      <c r="CN26" s="524"/>
      <c r="CO26" s="524"/>
      <c r="CP26" s="524"/>
      <c r="CQ26" s="524"/>
      <c r="CR26" s="524"/>
      <c r="CS26" s="525"/>
      <c r="CT26" s="355"/>
      <c r="CU26" s="356"/>
      <c r="CV26" s="356"/>
      <c r="CW26" s="356"/>
      <c r="CX26" s="356"/>
      <c r="CY26" s="356"/>
      <c r="CZ26" s="356"/>
      <c r="DA26" s="357"/>
      <c r="DB26" s="355"/>
      <c r="DC26" s="356"/>
      <c r="DD26" s="356"/>
      <c r="DE26" s="356"/>
      <c r="DF26" s="356"/>
      <c r="DG26" s="356"/>
      <c r="DH26" s="356"/>
      <c r="DI26" s="357"/>
    </row>
    <row r="27" spans="1:113" ht="18.75" customHeight="1" x14ac:dyDescent="0.2">
      <c r="A27" s="2"/>
      <c r="B27" s="463"/>
      <c r="C27" s="464"/>
      <c r="D27" s="465"/>
      <c r="E27" s="364" t="s">
        <v>269</v>
      </c>
      <c r="F27" s="342"/>
      <c r="G27" s="342"/>
      <c r="H27" s="342"/>
      <c r="I27" s="342"/>
      <c r="J27" s="342"/>
      <c r="K27" s="343"/>
      <c r="L27" s="365">
        <v>1</v>
      </c>
      <c r="M27" s="366"/>
      <c r="N27" s="366"/>
      <c r="O27" s="366"/>
      <c r="P27" s="386"/>
      <c r="Q27" s="365">
        <v>3000</v>
      </c>
      <c r="R27" s="366"/>
      <c r="S27" s="366"/>
      <c r="T27" s="366"/>
      <c r="U27" s="366"/>
      <c r="V27" s="386"/>
      <c r="W27" s="541"/>
      <c r="X27" s="464"/>
      <c r="Y27" s="465"/>
      <c r="Z27" s="364" t="s">
        <v>271</v>
      </c>
      <c r="AA27" s="342"/>
      <c r="AB27" s="342"/>
      <c r="AC27" s="342"/>
      <c r="AD27" s="342"/>
      <c r="AE27" s="342"/>
      <c r="AF27" s="342"/>
      <c r="AG27" s="343"/>
      <c r="AH27" s="365">
        <v>6</v>
      </c>
      <c r="AI27" s="366"/>
      <c r="AJ27" s="366"/>
      <c r="AK27" s="366"/>
      <c r="AL27" s="386"/>
      <c r="AM27" s="365">
        <v>17484</v>
      </c>
      <c r="AN27" s="366"/>
      <c r="AO27" s="366"/>
      <c r="AP27" s="366"/>
      <c r="AQ27" s="366"/>
      <c r="AR27" s="386"/>
      <c r="AS27" s="365">
        <v>2914</v>
      </c>
      <c r="AT27" s="366"/>
      <c r="AU27" s="366"/>
      <c r="AV27" s="366"/>
      <c r="AW27" s="366"/>
      <c r="AX27" s="367"/>
      <c r="AY27" s="399" t="s">
        <v>273</v>
      </c>
      <c r="AZ27" s="400"/>
      <c r="BA27" s="400"/>
      <c r="BB27" s="400"/>
      <c r="BC27" s="400"/>
      <c r="BD27" s="400"/>
      <c r="BE27" s="400"/>
      <c r="BF27" s="400"/>
      <c r="BG27" s="400"/>
      <c r="BH27" s="400"/>
      <c r="BI27" s="400"/>
      <c r="BJ27" s="400"/>
      <c r="BK27" s="400"/>
      <c r="BL27" s="400"/>
      <c r="BM27" s="401"/>
      <c r="BN27" s="447">
        <v>388129</v>
      </c>
      <c r="BO27" s="448"/>
      <c r="BP27" s="448"/>
      <c r="BQ27" s="448"/>
      <c r="BR27" s="448"/>
      <c r="BS27" s="448"/>
      <c r="BT27" s="448"/>
      <c r="BU27" s="449"/>
      <c r="BV27" s="447">
        <v>388094</v>
      </c>
      <c r="BW27" s="448"/>
      <c r="BX27" s="448"/>
      <c r="BY27" s="448"/>
      <c r="BZ27" s="448"/>
      <c r="CA27" s="448"/>
      <c r="CB27" s="448"/>
      <c r="CC27" s="449"/>
      <c r="CD27" s="19"/>
      <c r="CE27" s="524"/>
      <c r="CF27" s="524"/>
      <c r="CG27" s="524"/>
      <c r="CH27" s="524"/>
      <c r="CI27" s="524"/>
      <c r="CJ27" s="524"/>
      <c r="CK27" s="524"/>
      <c r="CL27" s="524"/>
      <c r="CM27" s="524"/>
      <c r="CN27" s="524"/>
      <c r="CO27" s="524"/>
      <c r="CP27" s="524"/>
      <c r="CQ27" s="524"/>
      <c r="CR27" s="524"/>
      <c r="CS27" s="525"/>
      <c r="CT27" s="355"/>
      <c r="CU27" s="356"/>
      <c r="CV27" s="356"/>
      <c r="CW27" s="356"/>
      <c r="CX27" s="356"/>
      <c r="CY27" s="356"/>
      <c r="CZ27" s="356"/>
      <c r="DA27" s="357"/>
      <c r="DB27" s="355"/>
      <c r="DC27" s="356"/>
      <c r="DD27" s="356"/>
      <c r="DE27" s="356"/>
      <c r="DF27" s="356"/>
      <c r="DG27" s="356"/>
      <c r="DH27" s="356"/>
      <c r="DI27" s="357"/>
    </row>
    <row r="28" spans="1:113" ht="18.75" customHeight="1" x14ac:dyDescent="0.2">
      <c r="A28" s="2"/>
      <c r="B28" s="463"/>
      <c r="C28" s="464"/>
      <c r="D28" s="465"/>
      <c r="E28" s="364" t="s">
        <v>274</v>
      </c>
      <c r="F28" s="342"/>
      <c r="G28" s="342"/>
      <c r="H28" s="342"/>
      <c r="I28" s="342"/>
      <c r="J28" s="342"/>
      <c r="K28" s="343"/>
      <c r="L28" s="365">
        <v>1</v>
      </c>
      <c r="M28" s="366"/>
      <c r="N28" s="366"/>
      <c r="O28" s="366"/>
      <c r="P28" s="386"/>
      <c r="Q28" s="365">
        <v>2300</v>
      </c>
      <c r="R28" s="366"/>
      <c r="S28" s="366"/>
      <c r="T28" s="366"/>
      <c r="U28" s="366"/>
      <c r="V28" s="386"/>
      <c r="W28" s="541"/>
      <c r="X28" s="464"/>
      <c r="Y28" s="465"/>
      <c r="Z28" s="364" t="s">
        <v>37</v>
      </c>
      <c r="AA28" s="342"/>
      <c r="AB28" s="342"/>
      <c r="AC28" s="342"/>
      <c r="AD28" s="342"/>
      <c r="AE28" s="342"/>
      <c r="AF28" s="342"/>
      <c r="AG28" s="343"/>
      <c r="AH28" s="365" t="s">
        <v>206</v>
      </c>
      <c r="AI28" s="366"/>
      <c r="AJ28" s="366"/>
      <c r="AK28" s="366"/>
      <c r="AL28" s="386"/>
      <c r="AM28" s="365" t="s">
        <v>206</v>
      </c>
      <c r="AN28" s="366"/>
      <c r="AO28" s="366"/>
      <c r="AP28" s="366"/>
      <c r="AQ28" s="366"/>
      <c r="AR28" s="386"/>
      <c r="AS28" s="365" t="s">
        <v>206</v>
      </c>
      <c r="AT28" s="366"/>
      <c r="AU28" s="366"/>
      <c r="AV28" s="366"/>
      <c r="AW28" s="366"/>
      <c r="AX28" s="367"/>
      <c r="AY28" s="545" t="s">
        <v>277</v>
      </c>
      <c r="AZ28" s="546"/>
      <c r="BA28" s="546"/>
      <c r="BB28" s="547"/>
      <c r="BC28" s="329" t="s">
        <v>100</v>
      </c>
      <c r="BD28" s="330"/>
      <c r="BE28" s="330"/>
      <c r="BF28" s="330"/>
      <c r="BG28" s="330"/>
      <c r="BH28" s="330"/>
      <c r="BI28" s="330"/>
      <c r="BJ28" s="330"/>
      <c r="BK28" s="330"/>
      <c r="BL28" s="330"/>
      <c r="BM28" s="331"/>
      <c r="BN28" s="332">
        <v>1510129</v>
      </c>
      <c r="BO28" s="333"/>
      <c r="BP28" s="333"/>
      <c r="BQ28" s="333"/>
      <c r="BR28" s="333"/>
      <c r="BS28" s="333"/>
      <c r="BT28" s="333"/>
      <c r="BU28" s="334"/>
      <c r="BV28" s="332">
        <v>1509599</v>
      </c>
      <c r="BW28" s="333"/>
      <c r="BX28" s="333"/>
      <c r="BY28" s="333"/>
      <c r="BZ28" s="333"/>
      <c r="CA28" s="333"/>
      <c r="CB28" s="333"/>
      <c r="CC28" s="334"/>
      <c r="CD28" s="24"/>
      <c r="CE28" s="524"/>
      <c r="CF28" s="524"/>
      <c r="CG28" s="524"/>
      <c r="CH28" s="524"/>
      <c r="CI28" s="524"/>
      <c r="CJ28" s="524"/>
      <c r="CK28" s="524"/>
      <c r="CL28" s="524"/>
      <c r="CM28" s="524"/>
      <c r="CN28" s="524"/>
      <c r="CO28" s="524"/>
      <c r="CP28" s="524"/>
      <c r="CQ28" s="524"/>
      <c r="CR28" s="524"/>
      <c r="CS28" s="525"/>
      <c r="CT28" s="355"/>
      <c r="CU28" s="356"/>
      <c r="CV28" s="356"/>
      <c r="CW28" s="356"/>
      <c r="CX28" s="356"/>
      <c r="CY28" s="356"/>
      <c r="CZ28" s="356"/>
      <c r="DA28" s="357"/>
      <c r="DB28" s="355"/>
      <c r="DC28" s="356"/>
      <c r="DD28" s="356"/>
      <c r="DE28" s="356"/>
      <c r="DF28" s="356"/>
      <c r="DG28" s="356"/>
      <c r="DH28" s="356"/>
      <c r="DI28" s="357"/>
    </row>
    <row r="29" spans="1:113" ht="18.75" customHeight="1" x14ac:dyDescent="0.2">
      <c r="A29" s="2"/>
      <c r="B29" s="463"/>
      <c r="C29" s="464"/>
      <c r="D29" s="465"/>
      <c r="E29" s="364" t="s">
        <v>278</v>
      </c>
      <c r="F29" s="342"/>
      <c r="G29" s="342"/>
      <c r="H29" s="342"/>
      <c r="I29" s="342"/>
      <c r="J29" s="342"/>
      <c r="K29" s="343"/>
      <c r="L29" s="365">
        <v>14</v>
      </c>
      <c r="M29" s="366"/>
      <c r="N29" s="366"/>
      <c r="O29" s="366"/>
      <c r="P29" s="386"/>
      <c r="Q29" s="365">
        <v>2100</v>
      </c>
      <c r="R29" s="366"/>
      <c r="S29" s="366"/>
      <c r="T29" s="366"/>
      <c r="U29" s="366"/>
      <c r="V29" s="386"/>
      <c r="W29" s="542"/>
      <c r="X29" s="543"/>
      <c r="Y29" s="544"/>
      <c r="Z29" s="364" t="s">
        <v>280</v>
      </c>
      <c r="AA29" s="342"/>
      <c r="AB29" s="342"/>
      <c r="AC29" s="342"/>
      <c r="AD29" s="342"/>
      <c r="AE29" s="342"/>
      <c r="AF29" s="342"/>
      <c r="AG29" s="343"/>
      <c r="AH29" s="365">
        <v>200</v>
      </c>
      <c r="AI29" s="366"/>
      <c r="AJ29" s="366"/>
      <c r="AK29" s="366"/>
      <c r="AL29" s="386"/>
      <c r="AM29" s="365">
        <v>587456</v>
      </c>
      <c r="AN29" s="366"/>
      <c r="AO29" s="366"/>
      <c r="AP29" s="366"/>
      <c r="AQ29" s="366"/>
      <c r="AR29" s="386"/>
      <c r="AS29" s="365">
        <v>2937</v>
      </c>
      <c r="AT29" s="366"/>
      <c r="AU29" s="366"/>
      <c r="AV29" s="366"/>
      <c r="AW29" s="366"/>
      <c r="AX29" s="367"/>
      <c r="AY29" s="548"/>
      <c r="AZ29" s="549"/>
      <c r="BA29" s="549"/>
      <c r="BB29" s="550"/>
      <c r="BC29" s="346" t="s">
        <v>165</v>
      </c>
      <c r="BD29" s="347"/>
      <c r="BE29" s="347"/>
      <c r="BF29" s="347"/>
      <c r="BG29" s="347"/>
      <c r="BH29" s="347"/>
      <c r="BI29" s="347"/>
      <c r="BJ29" s="347"/>
      <c r="BK29" s="347"/>
      <c r="BL29" s="347"/>
      <c r="BM29" s="348"/>
      <c r="BN29" s="349">
        <v>100147</v>
      </c>
      <c r="BO29" s="350"/>
      <c r="BP29" s="350"/>
      <c r="BQ29" s="350"/>
      <c r="BR29" s="350"/>
      <c r="BS29" s="350"/>
      <c r="BT29" s="350"/>
      <c r="BU29" s="351"/>
      <c r="BV29" s="349">
        <v>124</v>
      </c>
      <c r="BW29" s="350"/>
      <c r="BX29" s="350"/>
      <c r="BY29" s="350"/>
      <c r="BZ29" s="350"/>
      <c r="CA29" s="350"/>
      <c r="CB29" s="350"/>
      <c r="CC29" s="351"/>
      <c r="CD29" s="19"/>
      <c r="CE29" s="524"/>
      <c r="CF29" s="524"/>
      <c r="CG29" s="524"/>
      <c r="CH29" s="524"/>
      <c r="CI29" s="524"/>
      <c r="CJ29" s="524"/>
      <c r="CK29" s="524"/>
      <c r="CL29" s="524"/>
      <c r="CM29" s="524"/>
      <c r="CN29" s="524"/>
      <c r="CO29" s="524"/>
      <c r="CP29" s="524"/>
      <c r="CQ29" s="524"/>
      <c r="CR29" s="524"/>
      <c r="CS29" s="525"/>
      <c r="CT29" s="355"/>
      <c r="CU29" s="356"/>
      <c r="CV29" s="356"/>
      <c r="CW29" s="356"/>
      <c r="CX29" s="356"/>
      <c r="CY29" s="356"/>
      <c r="CZ29" s="356"/>
      <c r="DA29" s="357"/>
      <c r="DB29" s="355"/>
      <c r="DC29" s="356"/>
      <c r="DD29" s="356"/>
      <c r="DE29" s="356"/>
      <c r="DF29" s="356"/>
      <c r="DG29" s="356"/>
      <c r="DH29" s="356"/>
      <c r="DI29" s="357"/>
    </row>
    <row r="30" spans="1:113" ht="18.75" customHeight="1" x14ac:dyDescent="0.2">
      <c r="A30" s="2"/>
      <c r="B30" s="466"/>
      <c r="C30" s="467"/>
      <c r="D30" s="468"/>
      <c r="E30" s="368"/>
      <c r="F30" s="369"/>
      <c r="G30" s="369"/>
      <c r="H30" s="369"/>
      <c r="I30" s="369"/>
      <c r="J30" s="369"/>
      <c r="K30" s="370"/>
      <c r="L30" s="452"/>
      <c r="M30" s="453"/>
      <c r="N30" s="453"/>
      <c r="O30" s="453"/>
      <c r="P30" s="454"/>
      <c r="Q30" s="452"/>
      <c r="R30" s="453"/>
      <c r="S30" s="453"/>
      <c r="T30" s="453"/>
      <c r="U30" s="453"/>
      <c r="V30" s="454"/>
      <c r="W30" s="455" t="s">
        <v>281</v>
      </c>
      <c r="X30" s="456"/>
      <c r="Y30" s="456"/>
      <c r="Z30" s="456"/>
      <c r="AA30" s="456"/>
      <c r="AB30" s="456"/>
      <c r="AC30" s="456"/>
      <c r="AD30" s="456"/>
      <c r="AE30" s="456"/>
      <c r="AF30" s="456"/>
      <c r="AG30" s="457"/>
      <c r="AH30" s="426">
        <v>93.199999999999989</v>
      </c>
      <c r="AI30" s="427"/>
      <c r="AJ30" s="427"/>
      <c r="AK30" s="427"/>
      <c r="AL30" s="427"/>
      <c r="AM30" s="427"/>
      <c r="AN30" s="427"/>
      <c r="AO30" s="427"/>
      <c r="AP30" s="427"/>
      <c r="AQ30" s="427"/>
      <c r="AR30" s="427"/>
      <c r="AS30" s="427"/>
      <c r="AT30" s="427"/>
      <c r="AU30" s="427"/>
      <c r="AV30" s="427"/>
      <c r="AW30" s="427"/>
      <c r="AX30" s="429"/>
      <c r="AY30" s="551"/>
      <c r="AZ30" s="552"/>
      <c r="BA30" s="552"/>
      <c r="BB30" s="553"/>
      <c r="BC30" s="444" t="s">
        <v>60</v>
      </c>
      <c r="BD30" s="445"/>
      <c r="BE30" s="445"/>
      <c r="BF30" s="445"/>
      <c r="BG30" s="445"/>
      <c r="BH30" s="445"/>
      <c r="BI30" s="445"/>
      <c r="BJ30" s="445"/>
      <c r="BK30" s="445"/>
      <c r="BL30" s="445"/>
      <c r="BM30" s="446"/>
      <c r="BN30" s="447">
        <v>1884525</v>
      </c>
      <c r="BO30" s="448"/>
      <c r="BP30" s="448"/>
      <c r="BQ30" s="448"/>
      <c r="BR30" s="448"/>
      <c r="BS30" s="448"/>
      <c r="BT30" s="448"/>
      <c r="BU30" s="449"/>
      <c r="BV30" s="447">
        <v>1987893</v>
      </c>
      <c r="BW30" s="448"/>
      <c r="BX30" s="448"/>
      <c r="BY30" s="448"/>
      <c r="BZ30" s="448"/>
      <c r="CA30" s="448"/>
      <c r="CB30" s="448"/>
      <c r="CC30" s="44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191</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283</v>
      </c>
      <c r="AN32" s="8"/>
      <c r="AO32" s="8"/>
      <c r="AP32" s="8"/>
      <c r="AQ32" s="8"/>
      <c r="AR32" s="8"/>
      <c r="AS32" s="22"/>
      <c r="AT32" s="22"/>
      <c r="AU32" s="22"/>
      <c r="AV32" s="22"/>
      <c r="AW32" s="22"/>
      <c r="AX32" s="22"/>
      <c r="AY32" s="22"/>
      <c r="AZ32" s="22"/>
      <c r="BA32" s="22"/>
      <c r="BB32" s="8"/>
      <c r="BC32" s="22"/>
      <c r="BD32" s="8"/>
      <c r="BE32" s="22" t="s">
        <v>284</v>
      </c>
      <c r="BF32" s="8"/>
      <c r="BG32" s="8"/>
      <c r="BH32" s="8"/>
      <c r="BI32" s="8"/>
      <c r="BJ32" s="22"/>
      <c r="BK32" s="22"/>
      <c r="BL32" s="22"/>
      <c r="BM32" s="22"/>
      <c r="BN32" s="22"/>
      <c r="BO32" s="22"/>
      <c r="BP32" s="22"/>
      <c r="BQ32" s="22"/>
      <c r="BR32" s="8"/>
      <c r="BS32" s="8"/>
      <c r="BT32" s="8"/>
      <c r="BU32" s="8"/>
      <c r="BV32" s="8"/>
      <c r="BW32" s="8" t="s">
        <v>286</v>
      </c>
      <c r="BX32" s="8"/>
      <c r="BY32" s="8"/>
      <c r="BZ32" s="8"/>
      <c r="CA32" s="8"/>
      <c r="CB32" s="22"/>
      <c r="CC32" s="22"/>
      <c r="CD32" s="22"/>
      <c r="CE32" s="22"/>
      <c r="CF32" s="22"/>
      <c r="CG32" s="22"/>
      <c r="CH32" s="22"/>
      <c r="CI32" s="22"/>
      <c r="CJ32" s="22"/>
      <c r="CK32" s="22"/>
      <c r="CL32" s="22"/>
      <c r="CM32" s="22"/>
      <c r="CN32" s="22"/>
      <c r="CO32" s="22" t="s">
        <v>170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58" t="s">
        <v>117</v>
      </c>
      <c r="D33" s="458"/>
      <c r="E33" s="459" t="s">
        <v>287</v>
      </c>
      <c r="F33" s="459"/>
      <c r="G33" s="459"/>
      <c r="H33" s="459"/>
      <c r="I33" s="459"/>
      <c r="J33" s="459"/>
      <c r="K33" s="459"/>
      <c r="L33" s="459"/>
      <c r="M33" s="459"/>
      <c r="N33" s="459"/>
      <c r="O33" s="459"/>
      <c r="P33" s="459"/>
      <c r="Q33" s="459"/>
      <c r="R33" s="459"/>
      <c r="S33" s="459"/>
      <c r="T33" s="14"/>
      <c r="U33" s="458" t="s">
        <v>117</v>
      </c>
      <c r="V33" s="458"/>
      <c r="W33" s="459" t="s">
        <v>287</v>
      </c>
      <c r="X33" s="459"/>
      <c r="Y33" s="459"/>
      <c r="Z33" s="459"/>
      <c r="AA33" s="459"/>
      <c r="AB33" s="459"/>
      <c r="AC33" s="459"/>
      <c r="AD33" s="459"/>
      <c r="AE33" s="459"/>
      <c r="AF33" s="459"/>
      <c r="AG33" s="459"/>
      <c r="AH33" s="459"/>
      <c r="AI33" s="459"/>
      <c r="AJ33" s="459"/>
      <c r="AK33" s="459"/>
      <c r="AL33" s="14"/>
      <c r="AM33" s="458" t="s">
        <v>117</v>
      </c>
      <c r="AN33" s="458"/>
      <c r="AO33" s="459" t="s">
        <v>287</v>
      </c>
      <c r="AP33" s="459"/>
      <c r="AQ33" s="459"/>
      <c r="AR33" s="459"/>
      <c r="AS33" s="459"/>
      <c r="AT33" s="459"/>
      <c r="AU33" s="459"/>
      <c r="AV33" s="459"/>
      <c r="AW33" s="459"/>
      <c r="AX33" s="459"/>
      <c r="AY33" s="459"/>
      <c r="AZ33" s="459"/>
      <c r="BA33" s="459"/>
      <c r="BB33" s="459"/>
      <c r="BC33" s="459"/>
      <c r="BD33" s="10"/>
      <c r="BE33" s="459" t="s">
        <v>289</v>
      </c>
      <c r="BF33" s="459"/>
      <c r="BG33" s="459" t="s">
        <v>172</v>
      </c>
      <c r="BH33" s="459"/>
      <c r="BI33" s="459"/>
      <c r="BJ33" s="459"/>
      <c r="BK33" s="459"/>
      <c r="BL33" s="459"/>
      <c r="BM33" s="459"/>
      <c r="BN33" s="459"/>
      <c r="BO33" s="459"/>
      <c r="BP33" s="459"/>
      <c r="BQ33" s="459"/>
      <c r="BR33" s="459"/>
      <c r="BS33" s="459"/>
      <c r="BT33" s="459"/>
      <c r="BU33" s="459"/>
      <c r="BV33" s="10"/>
      <c r="BW33" s="458" t="s">
        <v>289</v>
      </c>
      <c r="BX33" s="458"/>
      <c r="BY33" s="459" t="s">
        <v>109</v>
      </c>
      <c r="BZ33" s="459"/>
      <c r="CA33" s="459"/>
      <c r="CB33" s="459"/>
      <c r="CC33" s="459"/>
      <c r="CD33" s="459"/>
      <c r="CE33" s="459"/>
      <c r="CF33" s="459"/>
      <c r="CG33" s="459"/>
      <c r="CH33" s="459"/>
      <c r="CI33" s="459"/>
      <c r="CJ33" s="459"/>
      <c r="CK33" s="459"/>
      <c r="CL33" s="459"/>
      <c r="CM33" s="459"/>
      <c r="CN33" s="14"/>
      <c r="CO33" s="458" t="s">
        <v>117</v>
      </c>
      <c r="CP33" s="458"/>
      <c r="CQ33" s="459" t="s">
        <v>290</v>
      </c>
      <c r="CR33" s="459"/>
      <c r="CS33" s="459"/>
      <c r="CT33" s="459"/>
      <c r="CU33" s="459"/>
      <c r="CV33" s="459"/>
      <c r="CW33" s="459"/>
      <c r="CX33" s="459"/>
      <c r="CY33" s="459"/>
      <c r="CZ33" s="459"/>
      <c r="DA33" s="459"/>
      <c r="DB33" s="459"/>
      <c r="DC33" s="459"/>
      <c r="DD33" s="459"/>
      <c r="DE33" s="459"/>
      <c r="DF33" s="14"/>
      <c r="DG33" s="469" t="s">
        <v>77</v>
      </c>
      <c r="DH33" s="469"/>
      <c r="DI33" s="21"/>
    </row>
    <row r="34" spans="1:113" ht="32.25" customHeight="1" x14ac:dyDescent="0.2">
      <c r="A34" s="2"/>
      <c r="B34" s="5"/>
      <c r="C34" s="470">
        <f>IF(E34="","",1)</f>
        <v>1</v>
      </c>
      <c r="D34" s="470"/>
      <c r="E34" s="471" t="str">
        <f>IF('各会計、関係団体の財政状況及び健全化判断比率'!B7="","",'各会計、関係団体の財政状況及び健全化判断比率'!B7)</f>
        <v>一般会計</v>
      </c>
      <c r="F34" s="471"/>
      <c r="G34" s="471"/>
      <c r="H34" s="471"/>
      <c r="I34" s="471"/>
      <c r="J34" s="471"/>
      <c r="K34" s="471"/>
      <c r="L34" s="471"/>
      <c r="M34" s="471"/>
      <c r="N34" s="471"/>
      <c r="O34" s="471"/>
      <c r="P34" s="471"/>
      <c r="Q34" s="471"/>
      <c r="R34" s="471"/>
      <c r="S34" s="471"/>
      <c r="T34" s="9"/>
      <c r="U34" s="470">
        <f>IF(W34="","",MAX(C34:D43)+1)</f>
        <v>5</v>
      </c>
      <c r="V34" s="470"/>
      <c r="W34" s="471" t="str">
        <f>IF('各会計、関係団体の財政状況及び健全化判断比率'!B28="","",'各会計、関係団体の財政状況及び健全化判断比率'!B28)</f>
        <v>国民健康保険事業特別会計（事業勘定）</v>
      </c>
      <c r="X34" s="471"/>
      <c r="Y34" s="471"/>
      <c r="Z34" s="471"/>
      <c r="AA34" s="471"/>
      <c r="AB34" s="471"/>
      <c r="AC34" s="471"/>
      <c r="AD34" s="471"/>
      <c r="AE34" s="471"/>
      <c r="AF34" s="471"/>
      <c r="AG34" s="471"/>
      <c r="AH34" s="471"/>
      <c r="AI34" s="471"/>
      <c r="AJ34" s="471"/>
      <c r="AK34" s="471"/>
      <c r="AL34" s="9"/>
      <c r="AM34" s="470">
        <f>IF(AO34="","",MAX(C34:D43,U34:V43)+1)</f>
        <v>10</v>
      </c>
      <c r="AN34" s="470"/>
      <c r="AO34" s="471" t="str">
        <f>IF('各会計、関係団体の財政状況及び健全化判断比率'!B33="","",'各会計、関係団体の財政状況及び健全化判断比率'!B33)</f>
        <v>国保京丹波町病院事業会計</v>
      </c>
      <c r="AP34" s="471"/>
      <c r="AQ34" s="471"/>
      <c r="AR34" s="471"/>
      <c r="AS34" s="471"/>
      <c r="AT34" s="471"/>
      <c r="AU34" s="471"/>
      <c r="AV34" s="471"/>
      <c r="AW34" s="471"/>
      <c r="AX34" s="471"/>
      <c r="AY34" s="471"/>
      <c r="AZ34" s="471"/>
      <c r="BA34" s="471"/>
      <c r="BB34" s="471"/>
      <c r="BC34" s="471"/>
      <c r="BD34" s="9"/>
      <c r="BE34" s="470">
        <f>IF(BG34="","",MAX(C34:D43,U34:V43,AM34:AN43)+1)</f>
        <v>12</v>
      </c>
      <c r="BF34" s="470"/>
      <c r="BG34" s="471" t="str">
        <f>IF('各会計、関係団体の財政状況及び健全化判断比率'!B35="","",'各会計、関係団体の財政状況及び健全化判断比率'!B35)</f>
        <v>下水道事業特別会計</v>
      </c>
      <c r="BH34" s="471"/>
      <c r="BI34" s="471"/>
      <c r="BJ34" s="471"/>
      <c r="BK34" s="471"/>
      <c r="BL34" s="471"/>
      <c r="BM34" s="471"/>
      <c r="BN34" s="471"/>
      <c r="BO34" s="471"/>
      <c r="BP34" s="471"/>
      <c r="BQ34" s="471"/>
      <c r="BR34" s="471"/>
      <c r="BS34" s="471"/>
      <c r="BT34" s="471"/>
      <c r="BU34" s="471"/>
      <c r="BV34" s="9"/>
      <c r="BW34" s="470">
        <f>IF(BY34="","",MAX(C34:D43,U34:V43,AM34:AN43,BE34:BF43)+1)</f>
        <v>13</v>
      </c>
      <c r="BX34" s="470"/>
      <c r="BY34" s="471" t="str">
        <f>IF('各会計、関係団体の財政状況及び健全化判断比率'!B68="","",'各会計、関係団体の財政状況及び健全化判断比率'!B68)</f>
        <v>国民健康保険南丹病院組合(病院事業会計)</v>
      </c>
      <c r="BZ34" s="471"/>
      <c r="CA34" s="471"/>
      <c r="CB34" s="471"/>
      <c r="CC34" s="471"/>
      <c r="CD34" s="471"/>
      <c r="CE34" s="471"/>
      <c r="CF34" s="471"/>
      <c r="CG34" s="471"/>
      <c r="CH34" s="471"/>
      <c r="CI34" s="471"/>
      <c r="CJ34" s="471"/>
      <c r="CK34" s="471"/>
      <c r="CL34" s="471"/>
      <c r="CM34" s="471"/>
      <c r="CN34" s="9"/>
      <c r="CO34" s="470">
        <f>IF(CQ34="","",MAX(C34:D43,U34:V43,AM34:AN43,BE34:BF43,BW34:BX43)+1)</f>
        <v>23</v>
      </c>
      <c r="CP34" s="470"/>
      <c r="CQ34" s="471" t="str">
        <f>IF('各会計、関係団体の財政状況及び健全化判断比率'!BS7="","",'各会計、関係団体の財政状況及び健全化判断比率'!BS7)</f>
        <v>丹波情報センター</v>
      </c>
      <c r="CR34" s="471"/>
      <c r="CS34" s="471"/>
      <c r="CT34" s="471"/>
      <c r="CU34" s="471"/>
      <c r="CV34" s="471"/>
      <c r="CW34" s="471"/>
      <c r="CX34" s="471"/>
      <c r="CY34" s="471"/>
      <c r="CZ34" s="471"/>
      <c r="DA34" s="471"/>
      <c r="DB34" s="471"/>
      <c r="DC34" s="471"/>
      <c r="DD34" s="471"/>
      <c r="DE34" s="471"/>
      <c r="DF34" s="8"/>
      <c r="DG34" s="472" t="str">
        <f>IF('各会計、関係団体の財政状況及び健全化判断比率'!BR7="","",'各会計、関係団体の財政状況及び健全化判断比率'!BR7)</f>
        <v/>
      </c>
      <c r="DH34" s="472"/>
      <c r="DI34" s="21"/>
    </row>
    <row r="35" spans="1:113" ht="32.25" customHeight="1" x14ac:dyDescent="0.2">
      <c r="A35" s="2"/>
      <c r="B35" s="5"/>
      <c r="C35" s="470">
        <f t="shared" ref="C35:C43" si="0">IF(E35="","",C34+1)</f>
        <v>2</v>
      </c>
      <c r="D35" s="470"/>
      <c r="E35" s="471" t="str">
        <f>IF('各会計、関係団体の財政状況及び健全化判断比率'!B8="","",'各会計、関係団体の財政状況及び健全化判断比率'!B8)</f>
        <v>土地取得特別会計</v>
      </c>
      <c r="F35" s="471"/>
      <c r="G35" s="471"/>
      <c r="H35" s="471"/>
      <c r="I35" s="471"/>
      <c r="J35" s="471"/>
      <c r="K35" s="471"/>
      <c r="L35" s="471"/>
      <c r="M35" s="471"/>
      <c r="N35" s="471"/>
      <c r="O35" s="471"/>
      <c r="P35" s="471"/>
      <c r="Q35" s="471"/>
      <c r="R35" s="471"/>
      <c r="S35" s="471"/>
      <c r="T35" s="9"/>
      <c r="U35" s="470">
        <f t="shared" ref="U35:U43" si="1">IF(W35="","",U34+1)</f>
        <v>6</v>
      </c>
      <c r="V35" s="470"/>
      <c r="W35" s="471" t="str">
        <f>IF('各会計、関係団体の財政状況及び健全化判断比率'!B29="","",'各会計、関係団体の財政状況及び健全化判断比率'!B29)</f>
        <v>後期高齢者医療特別会計</v>
      </c>
      <c r="X35" s="471"/>
      <c r="Y35" s="471"/>
      <c r="Z35" s="471"/>
      <c r="AA35" s="471"/>
      <c r="AB35" s="471"/>
      <c r="AC35" s="471"/>
      <c r="AD35" s="471"/>
      <c r="AE35" s="471"/>
      <c r="AF35" s="471"/>
      <c r="AG35" s="471"/>
      <c r="AH35" s="471"/>
      <c r="AI35" s="471"/>
      <c r="AJ35" s="471"/>
      <c r="AK35" s="471"/>
      <c r="AL35" s="9"/>
      <c r="AM35" s="470">
        <f t="shared" ref="AM35:AM43" si="2">IF(AO35="","",AM34+1)</f>
        <v>11</v>
      </c>
      <c r="AN35" s="470"/>
      <c r="AO35" s="471" t="str">
        <f>IF('各会計、関係団体の財政状況及び健全化判断比率'!B34="","",'各会計、関係団体の財政状況及び健全化判断比率'!B34)</f>
        <v>京丹波町水道事業会計</v>
      </c>
      <c r="AP35" s="471"/>
      <c r="AQ35" s="471"/>
      <c r="AR35" s="471"/>
      <c r="AS35" s="471"/>
      <c r="AT35" s="471"/>
      <c r="AU35" s="471"/>
      <c r="AV35" s="471"/>
      <c r="AW35" s="471"/>
      <c r="AX35" s="471"/>
      <c r="AY35" s="471"/>
      <c r="AZ35" s="471"/>
      <c r="BA35" s="471"/>
      <c r="BB35" s="471"/>
      <c r="BC35" s="471"/>
      <c r="BD35" s="9"/>
      <c r="BE35" s="470" t="str">
        <f t="shared" ref="BE35:BE43" si="3">IF(BG35="","",BE34+1)</f>
        <v/>
      </c>
      <c r="BF35" s="470"/>
      <c r="BG35" s="471"/>
      <c r="BH35" s="471"/>
      <c r="BI35" s="471"/>
      <c r="BJ35" s="471"/>
      <c r="BK35" s="471"/>
      <c r="BL35" s="471"/>
      <c r="BM35" s="471"/>
      <c r="BN35" s="471"/>
      <c r="BO35" s="471"/>
      <c r="BP35" s="471"/>
      <c r="BQ35" s="471"/>
      <c r="BR35" s="471"/>
      <c r="BS35" s="471"/>
      <c r="BT35" s="471"/>
      <c r="BU35" s="471"/>
      <c r="BV35" s="9"/>
      <c r="BW35" s="470">
        <f t="shared" ref="BW35:BW43" si="4">IF(BY35="","",BW34+1)</f>
        <v>14</v>
      </c>
      <c r="BX35" s="470"/>
      <c r="BY35" s="471" t="str">
        <f>IF('各会計、関係団体の財政状況及び健全化判断比率'!B69="","",'各会計、関係団体の財政状況及び健全化判断比率'!B69)</f>
        <v>船井郡衛生管理組合(一般会計)</v>
      </c>
      <c r="BZ35" s="471"/>
      <c r="CA35" s="471"/>
      <c r="CB35" s="471"/>
      <c r="CC35" s="471"/>
      <c r="CD35" s="471"/>
      <c r="CE35" s="471"/>
      <c r="CF35" s="471"/>
      <c r="CG35" s="471"/>
      <c r="CH35" s="471"/>
      <c r="CI35" s="471"/>
      <c r="CJ35" s="471"/>
      <c r="CK35" s="471"/>
      <c r="CL35" s="471"/>
      <c r="CM35" s="471"/>
      <c r="CN35" s="9"/>
      <c r="CO35" s="470">
        <f t="shared" ref="CO35:CO43" si="5">IF(CQ35="","",CO34+1)</f>
        <v>24</v>
      </c>
      <c r="CP35" s="470"/>
      <c r="CQ35" s="471" t="str">
        <f>IF('各会計、関係団体の財政状況及び健全化判断比率'!BS8="","",'各会計、関係団体の財政状況及び健全化判断比率'!BS8)</f>
        <v>丹波地域開発</v>
      </c>
      <c r="CR35" s="471"/>
      <c r="CS35" s="471"/>
      <c r="CT35" s="471"/>
      <c r="CU35" s="471"/>
      <c r="CV35" s="471"/>
      <c r="CW35" s="471"/>
      <c r="CX35" s="471"/>
      <c r="CY35" s="471"/>
      <c r="CZ35" s="471"/>
      <c r="DA35" s="471"/>
      <c r="DB35" s="471"/>
      <c r="DC35" s="471"/>
      <c r="DD35" s="471"/>
      <c r="DE35" s="471"/>
      <c r="DF35" s="8"/>
      <c r="DG35" s="472" t="str">
        <f>IF('各会計、関係団体の財政状況及び健全化判断比率'!BR8="","",'各会計、関係団体の財政状況及び健全化判断比率'!BR8)</f>
        <v/>
      </c>
      <c r="DH35" s="472"/>
      <c r="DI35" s="21"/>
    </row>
    <row r="36" spans="1:113" ht="32.25" customHeight="1" x14ac:dyDescent="0.2">
      <c r="A36" s="2"/>
      <c r="B36" s="5"/>
      <c r="C36" s="470">
        <f t="shared" si="0"/>
        <v>3</v>
      </c>
      <c r="D36" s="470"/>
      <c r="E36" s="471" t="str">
        <f>IF('各会計、関係団体の財政状況及び健全化判断比率'!B9="","",'各会計、関係団体の財政状況及び健全化判断比率'!B9)</f>
        <v>育英資金給付事業特別会計</v>
      </c>
      <c r="F36" s="471"/>
      <c r="G36" s="471"/>
      <c r="H36" s="471"/>
      <c r="I36" s="471"/>
      <c r="J36" s="471"/>
      <c r="K36" s="471"/>
      <c r="L36" s="471"/>
      <c r="M36" s="471"/>
      <c r="N36" s="471"/>
      <c r="O36" s="471"/>
      <c r="P36" s="471"/>
      <c r="Q36" s="471"/>
      <c r="R36" s="471"/>
      <c r="S36" s="471"/>
      <c r="T36" s="9"/>
      <c r="U36" s="470">
        <f t="shared" si="1"/>
        <v>7</v>
      </c>
      <c r="V36" s="470"/>
      <c r="W36" s="471" t="str">
        <f>IF('各会計、関係団体の財政状況及び健全化判断比率'!B30="","",'各会計、関係団体の財政状況及び健全化判断比率'!B30)</f>
        <v>介護保険事業特別会計（事業勘定）</v>
      </c>
      <c r="X36" s="471"/>
      <c r="Y36" s="471"/>
      <c r="Z36" s="471"/>
      <c r="AA36" s="471"/>
      <c r="AB36" s="471"/>
      <c r="AC36" s="471"/>
      <c r="AD36" s="471"/>
      <c r="AE36" s="471"/>
      <c r="AF36" s="471"/>
      <c r="AG36" s="471"/>
      <c r="AH36" s="471"/>
      <c r="AI36" s="471"/>
      <c r="AJ36" s="471"/>
      <c r="AK36" s="471"/>
      <c r="AL36" s="9"/>
      <c r="AM36" s="470" t="str">
        <f t="shared" si="2"/>
        <v/>
      </c>
      <c r="AN36" s="470"/>
      <c r="AO36" s="471"/>
      <c r="AP36" s="471"/>
      <c r="AQ36" s="471"/>
      <c r="AR36" s="471"/>
      <c r="AS36" s="471"/>
      <c r="AT36" s="471"/>
      <c r="AU36" s="471"/>
      <c r="AV36" s="471"/>
      <c r="AW36" s="471"/>
      <c r="AX36" s="471"/>
      <c r="AY36" s="471"/>
      <c r="AZ36" s="471"/>
      <c r="BA36" s="471"/>
      <c r="BB36" s="471"/>
      <c r="BC36" s="471"/>
      <c r="BD36" s="9"/>
      <c r="BE36" s="470" t="str">
        <f t="shared" si="3"/>
        <v/>
      </c>
      <c r="BF36" s="470"/>
      <c r="BG36" s="471"/>
      <c r="BH36" s="471"/>
      <c r="BI36" s="471"/>
      <c r="BJ36" s="471"/>
      <c r="BK36" s="471"/>
      <c r="BL36" s="471"/>
      <c r="BM36" s="471"/>
      <c r="BN36" s="471"/>
      <c r="BO36" s="471"/>
      <c r="BP36" s="471"/>
      <c r="BQ36" s="471"/>
      <c r="BR36" s="471"/>
      <c r="BS36" s="471"/>
      <c r="BT36" s="471"/>
      <c r="BU36" s="471"/>
      <c r="BV36" s="9"/>
      <c r="BW36" s="470">
        <f t="shared" si="4"/>
        <v>15</v>
      </c>
      <c r="BX36" s="470"/>
      <c r="BY36" s="471" t="str">
        <f>IF('各会計、関係団体の財政状況及び健全化判断比率'!B70="","",'各会計、関係団体の財政状況及び健全化判断比率'!B70)</f>
        <v>京都府市町村職員退職手当組合（一般会計）</v>
      </c>
      <c r="BZ36" s="471"/>
      <c r="CA36" s="471"/>
      <c r="CB36" s="471"/>
      <c r="CC36" s="471"/>
      <c r="CD36" s="471"/>
      <c r="CE36" s="471"/>
      <c r="CF36" s="471"/>
      <c r="CG36" s="471"/>
      <c r="CH36" s="471"/>
      <c r="CI36" s="471"/>
      <c r="CJ36" s="471"/>
      <c r="CK36" s="471"/>
      <c r="CL36" s="471"/>
      <c r="CM36" s="471"/>
      <c r="CN36" s="9"/>
      <c r="CO36" s="470">
        <f t="shared" si="5"/>
        <v>25</v>
      </c>
      <c r="CP36" s="470"/>
      <c r="CQ36" s="471" t="str">
        <f>IF('各会計、関係団体の財政状況及び健全化判断比率'!BS9="","",'各会計、関係団体の財政状況及び健全化判断比率'!BS9)</f>
        <v>丹波ふるさと振興公社</v>
      </c>
      <c r="CR36" s="471"/>
      <c r="CS36" s="471"/>
      <c r="CT36" s="471"/>
      <c r="CU36" s="471"/>
      <c r="CV36" s="471"/>
      <c r="CW36" s="471"/>
      <c r="CX36" s="471"/>
      <c r="CY36" s="471"/>
      <c r="CZ36" s="471"/>
      <c r="DA36" s="471"/>
      <c r="DB36" s="471"/>
      <c r="DC36" s="471"/>
      <c r="DD36" s="471"/>
      <c r="DE36" s="471"/>
      <c r="DF36" s="8"/>
      <c r="DG36" s="472" t="str">
        <f>IF('各会計、関係団体の財政状況及び健全化判断比率'!BR9="","",'各会計、関係団体の財政状況及び健全化判断比率'!BR9)</f>
        <v/>
      </c>
      <c r="DH36" s="472"/>
      <c r="DI36" s="21"/>
    </row>
    <row r="37" spans="1:113" ht="32.25" customHeight="1" x14ac:dyDescent="0.2">
      <c r="A37" s="2"/>
      <c r="B37" s="5"/>
      <c r="C37" s="470">
        <f t="shared" si="0"/>
        <v>4</v>
      </c>
      <c r="D37" s="470"/>
      <c r="E37" s="471" t="str">
        <f>IF('各会計、関係団体の財政状況及び健全化判断比率'!B10="","",'各会計、関係団体の財政状況及び健全化判断比率'!B10)</f>
        <v>町営バス運行事業特別会計</v>
      </c>
      <c r="F37" s="471"/>
      <c r="G37" s="471"/>
      <c r="H37" s="471"/>
      <c r="I37" s="471"/>
      <c r="J37" s="471"/>
      <c r="K37" s="471"/>
      <c r="L37" s="471"/>
      <c r="M37" s="471"/>
      <c r="N37" s="471"/>
      <c r="O37" s="471"/>
      <c r="P37" s="471"/>
      <c r="Q37" s="471"/>
      <c r="R37" s="471"/>
      <c r="S37" s="471"/>
      <c r="T37" s="9"/>
      <c r="U37" s="470">
        <f t="shared" si="1"/>
        <v>8</v>
      </c>
      <c r="V37" s="470"/>
      <c r="W37" s="471" t="str">
        <f>IF('各会計、関係団体の財政状況及び健全化判断比率'!B31="","",'各会計、関係団体の財政状況及び健全化判断比率'!B31)</f>
        <v>介護保険事業特別会計（サービス勘定）</v>
      </c>
      <c r="X37" s="471"/>
      <c r="Y37" s="471"/>
      <c r="Z37" s="471"/>
      <c r="AA37" s="471"/>
      <c r="AB37" s="471"/>
      <c r="AC37" s="471"/>
      <c r="AD37" s="471"/>
      <c r="AE37" s="471"/>
      <c r="AF37" s="471"/>
      <c r="AG37" s="471"/>
      <c r="AH37" s="471"/>
      <c r="AI37" s="471"/>
      <c r="AJ37" s="471"/>
      <c r="AK37" s="471"/>
      <c r="AL37" s="9"/>
      <c r="AM37" s="470" t="str">
        <f t="shared" si="2"/>
        <v/>
      </c>
      <c r="AN37" s="470"/>
      <c r="AO37" s="471"/>
      <c r="AP37" s="471"/>
      <c r="AQ37" s="471"/>
      <c r="AR37" s="471"/>
      <c r="AS37" s="471"/>
      <c r="AT37" s="471"/>
      <c r="AU37" s="471"/>
      <c r="AV37" s="471"/>
      <c r="AW37" s="471"/>
      <c r="AX37" s="471"/>
      <c r="AY37" s="471"/>
      <c r="AZ37" s="471"/>
      <c r="BA37" s="471"/>
      <c r="BB37" s="471"/>
      <c r="BC37" s="471"/>
      <c r="BD37" s="9"/>
      <c r="BE37" s="470" t="str">
        <f t="shared" si="3"/>
        <v/>
      </c>
      <c r="BF37" s="470"/>
      <c r="BG37" s="471"/>
      <c r="BH37" s="471"/>
      <c r="BI37" s="471"/>
      <c r="BJ37" s="471"/>
      <c r="BK37" s="471"/>
      <c r="BL37" s="471"/>
      <c r="BM37" s="471"/>
      <c r="BN37" s="471"/>
      <c r="BO37" s="471"/>
      <c r="BP37" s="471"/>
      <c r="BQ37" s="471"/>
      <c r="BR37" s="471"/>
      <c r="BS37" s="471"/>
      <c r="BT37" s="471"/>
      <c r="BU37" s="471"/>
      <c r="BV37" s="9"/>
      <c r="BW37" s="470">
        <f t="shared" si="4"/>
        <v>16</v>
      </c>
      <c r="BX37" s="470"/>
      <c r="BY37" s="471" t="str">
        <f>IF('各会計、関係団体の財政状況及び健全化判断比率'!B71="","",'各会計、関係団体の財政状況及び健全化判断比率'!B71)</f>
        <v>京都府市町村議会議員公務災害補償等組合(一般会計)</v>
      </c>
      <c r="BZ37" s="471"/>
      <c r="CA37" s="471"/>
      <c r="CB37" s="471"/>
      <c r="CC37" s="471"/>
      <c r="CD37" s="471"/>
      <c r="CE37" s="471"/>
      <c r="CF37" s="471"/>
      <c r="CG37" s="471"/>
      <c r="CH37" s="471"/>
      <c r="CI37" s="471"/>
      <c r="CJ37" s="471"/>
      <c r="CK37" s="471"/>
      <c r="CL37" s="471"/>
      <c r="CM37" s="471"/>
      <c r="CN37" s="9"/>
      <c r="CO37" s="470">
        <f t="shared" si="5"/>
        <v>26</v>
      </c>
      <c r="CP37" s="470"/>
      <c r="CQ37" s="471" t="str">
        <f>IF('各会計、関係団体の財政状況及び健全化判断比率'!BS10="","",'各会計、関係団体の財政状況及び健全化判断比率'!BS10)</f>
        <v>グランベール京都ゴルフ倶楽部</v>
      </c>
      <c r="CR37" s="471"/>
      <c r="CS37" s="471"/>
      <c r="CT37" s="471"/>
      <c r="CU37" s="471"/>
      <c r="CV37" s="471"/>
      <c r="CW37" s="471"/>
      <c r="CX37" s="471"/>
      <c r="CY37" s="471"/>
      <c r="CZ37" s="471"/>
      <c r="DA37" s="471"/>
      <c r="DB37" s="471"/>
      <c r="DC37" s="471"/>
      <c r="DD37" s="471"/>
      <c r="DE37" s="471"/>
      <c r="DF37" s="8"/>
      <c r="DG37" s="472" t="str">
        <f>IF('各会計、関係団体の財政状況及び健全化判断比率'!BR10="","",'各会計、関係団体の財政状況及び健全化判断比率'!BR10)</f>
        <v/>
      </c>
      <c r="DH37" s="472"/>
      <c r="DI37" s="21"/>
    </row>
    <row r="38" spans="1:113" ht="32.25" customHeight="1" x14ac:dyDescent="0.2">
      <c r="A38" s="2"/>
      <c r="B38" s="5"/>
      <c r="C38" s="470" t="str">
        <f t="shared" si="0"/>
        <v/>
      </c>
      <c r="D38" s="470"/>
      <c r="E38" s="471" t="str">
        <f>IF('各会計、関係団体の財政状況及び健全化判断比率'!B11="","",'各会計、関係団体の財政状況及び健全化判断比率'!B11)</f>
        <v/>
      </c>
      <c r="F38" s="471"/>
      <c r="G38" s="471"/>
      <c r="H38" s="471"/>
      <c r="I38" s="471"/>
      <c r="J38" s="471"/>
      <c r="K38" s="471"/>
      <c r="L38" s="471"/>
      <c r="M38" s="471"/>
      <c r="N38" s="471"/>
      <c r="O38" s="471"/>
      <c r="P38" s="471"/>
      <c r="Q38" s="471"/>
      <c r="R38" s="471"/>
      <c r="S38" s="471"/>
      <c r="T38" s="9"/>
      <c r="U38" s="470">
        <f t="shared" si="1"/>
        <v>9</v>
      </c>
      <c r="V38" s="470"/>
      <c r="W38" s="471" t="str">
        <f>IF('各会計、関係団体の財政状況及び健全化判断比率'!B32="","",'各会計、関係団体の財政状況及び健全化判断比率'!B32)</f>
        <v>介護保険事業特別会計（老人保健施設サービス勘定）</v>
      </c>
      <c r="X38" s="471"/>
      <c r="Y38" s="471"/>
      <c r="Z38" s="471"/>
      <c r="AA38" s="471"/>
      <c r="AB38" s="471"/>
      <c r="AC38" s="471"/>
      <c r="AD38" s="471"/>
      <c r="AE38" s="471"/>
      <c r="AF38" s="471"/>
      <c r="AG38" s="471"/>
      <c r="AH38" s="471"/>
      <c r="AI38" s="471"/>
      <c r="AJ38" s="471"/>
      <c r="AK38" s="471"/>
      <c r="AL38" s="9"/>
      <c r="AM38" s="470" t="str">
        <f t="shared" si="2"/>
        <v/>
      </c>
      <c r="AN38" s="470"/>
      <c r="AO38" s="471"/>
      <c r="AP38" s="471"/>
      <c r="AQ38" s="471"/>
      <c r="AR38" s="471"/>
      <c r="AS38" s="471"/>
      <c r="AT38" s="471"/>
      <c r="AU38" s="471"/>
      <c r="AV38" s="471"/>
      <c r="AW38" s="471"/>
      <c r="AX38" s="471"/>
      <c r="AY38" s="471"/>
      <c r="AZ38" s="471"/>
      <c r="BA38" s="471"/>
      <c r="BB38" s="471"/>
      <c r="BC38" s="471"/>
      <c r="BD38" s="9"/>
      <c r="BE38" s="470" t="str">
        <f t="shared" si="3"/>
        <v/>
      </c>
      <c r="BF38" s="470"/>
      <c r="BG38" s="471"/>
      <c r="BH38" s="471"/>
      <c r="BI38" s="471"/>
      <c r="BJ38" s="471"/>
      <c r="BK38" s="471"/>
      <c r="BL38" s="471"/>
      <c r="BM38" s="471"/>
      <c r="BN38" s="471"/>
      <c r="BO38" s="471"/>
      <c r="BP38" s="471"/>
      <c r="BQ38" s="471"/>
      <c r="BR38" s="471"/>
      <c r="BS38" s="471"/>
      <c r="BT38" s="471"/>
      <c r="BU38" s="471"/>
      <c r="BV38" s="9"/>
      <c r="BW38" s="470">
        <f t="shared" si="4"/>
        <v>17</v>
      </c>
      <c r="BX38" s="470"/>
      <c r="BY38" s="471" t="str">
        <f>IF('各会計、関係団体の財政状況及び健全化判断比率'!B72="","",'各会計、関係団体の財政状況及び健全化判断比率'!B72)</f>
        <v>京都中部広域消防組合(一般会計)</v>
      </c>
      <c r="BZ38" s="471"/>
      <c r="CA38" s="471"/>
      <c r="CB38" s="471"/>
      <c r="CC38" s="471"/>
      <c r="CD38" s="471"/>
      <c r="CE38" s="471"/>
      <c r="CF38" s="471"/>
      <c r="CG38" s="471"/>
      <c r="CH38" s="471"/>
      <c r="CI38" s="471"/>
      <c r="CJ38" s="471"/>
      <c r="CK38" s="471"/>
      <c r="CL38" s="471"/>
      <c r="CM38" s="471"/>
      <c r="CN38" s="9"/>
      <c r="CO38" s="470">
        <f t="shared" si="5"/>
        <v>27</v>
      </c>
      <c r="CP38" s="470"/>
      <c r="CQ38" s="471" t="str">
        <f>IF('各会計、関係団体の財政状況及び健全化判断比率'!BS11="","",'各会計、関係団体の財政状況及び健全化判断比率'!BS11)</f>
        <v>瑞穂農業公社</v>
      </c>
      <c r="CR38" s="471"/>
      <c r="CS38" s="471"/>
      <c r="CT38" s="471"/>
      <c r="CU38" s="471"/>
      <c r="CV38" s="471"/>
      <c r="CW38" s="471"/>
      <c r="CX38" s="471"/>
      <c r="CY38" s="471"/>
      <c r="CZ38" s="471"/>
      <c r="DA38" s="471"/>
      <c r="DB38" s="471"/>
      <c r="DC38" s="471"/>
      <c r="DD38" s="471"/>
      <c r="DE38" s="471"/>
      <c r="DF38" s="8"/>
      <c r="DG38" s="472" t="str">
        <f>IF('各会計、関係団体の財政状況及び健全化判断比率'!BR11="","",'各会計、関係団体の財政状況及び健全化判断比率'!BR11)</f>
        <v/>
      </c>
      <c r="DH38" s="472"/>
      <c r="DI38" s="21"/>
    </row>
    <row r="39" spans="1:113" ht="32.25" customHeight="1" x14ac:dyDescent="0.2">
      <c r="A39" s="2"/>
      <c r="B39" s="5"/>
      <c r="C39" s="470" t="str">
        <f t="shared" si="0"/>
        <v/>
      </c>
      <c r="D39" s="470"/>
      <c r="E39" s="471" t="str">
        <f>IF('各会計、関係団体の財政状況及び健全化判断比率'!B12="","",'各会計、関係団体の財政状況及び健全化判断比率'!B12)</f>
        <v/>
      </c>
      <c r="F39" s="471"/>
      <c r="G39" s="471"/>
      <c r="H39" s="471"/>
      <c r="I39" s="471"/>
      <c r="J39" s="471"/>
      <c r="K39" s="471"/>
      <c r="L39" s="471"/>
      <c r="M39" s="471"/>
      <c r="N39" s="471"/>
      <c r="O39" s="471"/>
      <c r="P39" s="471"/>
      <c r="Q39" s="471"/>
      <c r="R39" s="471"/>
      <c r="S39" s="471"/>
      <c r="T39" s="9"/>
      <c r="U39" s="470" t="str">
        <f t="shared" si="1"/>
        <v/>
      </c>
      <c r="V39" s="470"/>
      <c r="W39" s="471"/>
      <c r="X39" s="471"/>
      <c r="Y39" s="471"/>
      <c r="Z39" s="471"/>
      <c r="AA39" s="471"/>
      <c r="AB39" s="471"/>
      <c r="AC39" s="471"/>
      <c r="AD39" s="471"/>
      <c r="AE39" s="471"/>
      <c r="AF39" s="471"/>
      <c r="AG39" s="471"/>
      <c r="AH39" s="471"/>
      <c r="AI39" s="471"/>
      <c r="AJ39" s="471"/>
      <c r="AK39" s="471"/>
      <c r="AL39" s="9"/>
      <c r="AM39" s="470" t="str">
        <f t="shared" si="2"/>
        <v/>
      </c>
      <c r="AN39" s="470"/>
      <c r="AO39" s="471"/>
      <c r="AP39" s="471"/>
      <c r="AQ39" s="471"/>
      <c r="AR39" s="471"/>
      <c r="AS39" s="471"/>
      <c r="AT39" s="471"/>
      <c r="AU39" s="471"/>
      <c r="AV39" s="471"/>
      <c r="AW39" s="471"/>
      <c r="AX39" s="471"/>
      <c r="AY39" s="471"/>
      <c r="AZ39" s="471"/>
      <c r="BA39" s="471"/>
      <c r="BB39" s="471"/>
      <c r="BC39" s="471"/>
      <c r="BD39" s="9"/>
      <c r="BE39" s="470" t="str">
        <f t="shared" si="3"/>
        <v/>
      </c>
      <c r="BF39" s="470"/>
      <c r="BG39" s="471"/>
      <c r="BH39" s="471"/>
      <c r="BI39" s="471"/>
      <c r="BJ39" s="471"/>
      <c r="BK39" s="471"/>
      <c r="BL39" s="471"/>
      <c r="BM39" s="471"/>
      <c r="BN39" s="471"/>
      <c r="BO39" s="471"/>
      <c r="BP39" s="471"/>
      <c r="BQ39" s="471"/>
      <c r="BR39" s="471"/>
      <c r="BS39" s="471"/>
      <c r="BT39" s="471"/>
      <c r="BU39" s="471"/>
      <c r="BV39" s="9"/>
      <c r="BW39" s="470">
        <f t="shared" si="4"/>
        <v>18</v>
      </c>
      <c r="BX39" s="470"/>
      <c r="BY39" s="471" t="str">
        <f>IF('各会計、関係団体の財政状況及び健全化判断比率'!B73="","",'各会計、関係団体の財政状況及び健全化判断比率'!B73)</f>
        <v>京都府自治会館管理組合(一般会計)</v>
      </c>
      <c r="BZ39" s="471"/>
      <c r="CA39" s="471"/>
      <c r="CB39" s="471"/>
      <c r="CC39" s="471"/>
      <c r="CD39" s="471"/>
      <c r="CE39" s="471"/>
      <c r="CF39" s="471"/>
      <c r="CG39" s="471"/>
      <c r="CH39" s="471"/>
      <c r="CI39" s="471"/>
      <c r="CJ39" s="471"/>
      <c r="CK39" s="471"/>
      <c r="CL39" s="471"/>
      <c r="CM39" s="471"/>
      <c r="CN39" s="9"/>
      <c r="CO39" s="470">
        <f t="shared" si="5"/>
        <v>28</v>
      </c>
      <c r="CP39" s="470"/>
      <c r="CQ39" s="471" t="str">
        <f>IF('各会計、関係団体の財政状況及び健全化判断比率'!BS12="","",'各会計、関係団体の財政状況及び健全化判断比率'!BS12)</f>
        <v>グリーンランドみずほ</v>
      </c>
      <c r="CR39" s="471"/>
      <c r="CS39" s="471"/>
      <c r="CT39" s="471"/>
      <c r="CU39" s="471"/>
      <c r="CV39" s="471"/>
      <c r="CW39" s="471"/>
      <c r="CX39" s="471"/>
      <c r="CY39" s="471"/>
      <c r="CZ39" s="471"/>
      <c r="DA39" s="471"/>
      <c r="DB39" s="471"/>
      <c r="DC39" s="471"/>
      <c r="DD39" s="471"/>
      <c r="DE39" s="471"/>
      <c r="DF39" s="8"/>
      <c r="DG39" s="472" t="str">
        <f>IF('各会計、関係団体の財政状況及び健全化判断比率'!BR12="","",'各会計、関係団体の財政状況及び健全化判断比率'!BR12)</f>
        <v/>
      </c>
      <c r="DH39" s="472"/>
      <c r="DI39" s="21"/>
    </row>
    <row r="40" spans="1:113" ht="32.25" customHeight="1" x14ac:dyDescent="0.2">
      <c r="A40" s="2"/>
      <c r="B40" s="5"/>
      <c r="C40" s="470" t="str">
        <f t="shared" si="0"/>
        <v/>
      </c>
      <c r="D40" s="470"/>
      <c r="E40" s="471" t="str">
        <f>IF('各会計、関係団体の財政状況及び健全化判断比率'!B13="","",'各会計、関係団体の財政状況及び健全化判断比率'!B13)</f>
        <v/>
      </c>
      <c r="F40" s="471"/>
      <c r="G40" s="471"/>
      <c r="H40" s="471"/>
      <c r="I40" s="471"/>
      <c r="J40" s="471"/>
      <c r="K40" s="471"/>
      <c r="L40" s="471"/>
      <c r="M40" s="471"/>
      <c r="N40" s="471"/>
      <c r="O40" s="471"/>
      <c r="P40" s="471"/>
      <c r="Q40" s="471"/>
      <c r="R40" s="471"/>
      <c r="S40" s="471"/>
      <c r="T40" s="9"/>
      <c r="U40" s="470" t="str">
        <f t="shared" si="1"/>
        <v/>
      </c>
      <c r="V40" s="470"/>
      <c r="W40" s="471"/>
      <c r="X40" s="471"/>
      <c r="Y40" s="471"/>
      <c r="Z40" s="471"/>
      <c r="AA40" s="471"/>
      <c r="AB40" s="471"/>
      <c r="AC40" s="471"/>
      <c r="AD40" s="471"/>
      <c r="AE40" s="471"/>
      <c r="AF40" s="471"/>
      <c r="AG40" s="471"/>
      <c r="AH40" s="471"/>
      <c r="AI40" s="471"/>
      <c r="AJ40" s="471"/>
      <c r="AK40" s="471"/>
      <c r="AL40" s="9"/>
      <c r="AM40" s="470" t="str">
        <f t="shared" si="2"/>
        <v/>
      </c>
      <c r="AN40" s="470"/>
      <c r="AO40" s="471"/>
      <c r="AP40" s="471"/>
      <c r="AQ40" s="471"/>
      <c r="AR40" s="471"/>
      <c r="AS40" s="471"/>
      <c r="AT40" s="471"/>
      <c r="AU40" s="471"/>
      <c r="AV40" s="471"/>
      <c r="AW40" s="471"/>
      <c r="AX40" s="471"/>
      <c r="AY40" s="471"/>
      <c r="AZ40" s="471"/>
      <c r="BA40" s="471"/>
      <c r="BB40" s="471"/>
      <c r="BC40" s="471"/>
      <c r="BD40" s="9"/>
      <c r="BE40" s="470" t="str">
        <f t="shared" si="3"/>
        <v/>
      </c>
      <c r="BF40" s="470"/>
      <c r="BG40" s="471"/>
      <c r="BH40" s="471"/>
      <c r="BI40" s="471"/>
      <c r="BJ40" s="471"/>
      <c r="BK40" s="471"/>
      <c r="BL40" s="471"/>
      <c r="BM40" s="471"/>
      <c r="BN40" s="471"/>
      <c r="BO40" s="471"/>
      <c r="BP40" s="471"/>
      <c r="BQ40" s="471"/>
      <c r="BR40" s="471"/>
      <c r="BS40" s="471"/>
      <c r="BT40" s="471"/>
      <c r="BU40" s="471"/>
      <c r="BV40" s="9"/>
      <c r="BW40" s="470">
        <f t="shared" si="4"/>
        <v>19</v>
      </c>
      <c r="BX40" s="470"/>
      <c r="BY40" s="471" t="str">
        <f>IF('各会計、関係団体の財政状況及び健全化判断比率'!B74="","",'各会計、関係団体の財政状況及び健全化判断比率'!B74)</f>
        <v>京都府住宅新築資金等貸付事業管理組合（一般会計）</v>
      </c>
      <c r="BZ40" s="471"/>
      <c r="CA40" s="471"/>
      <c r="CB40" s="471"/>
      <c r="CC40" s="471"/>
      <c r="CD40" s="471"/>
      <c r="CE40" s="471"/>
      <c r="CF40" s="471"/>
      <c r="CG40" s="471"/>
      <c r="CH40" s="471"/>
      <c r="CI40" s="471"/>
      <c r="CJ40" s="471"/>
      <c r="CK40" s="471"/>
      <c r="CL40" s="471"/>
      <c r="CM40" s="471"/>
      <c r="CN40" s="9"/>
      <c r="CO40" s="470">
        <f t="shared" si="5"/>
        <v>29</v>
      </c>
      <c r="CP40" s="470"/>
      <c r="CQ40" s="471" t="str">
        <f>IF('各会計、関係団体の財政状況及び健全化判断比率'!BS13="","",'各会計、関係団体の財政状況及び健全化判断比率'!BS13)</f>
        <v>瑞穂農林</v>
      </c>
      <c r="CR40" s="471"/>
      <c r="CS40" s="471"/>
      <c r="CT40" s="471"/>
      <c r="CU40" s="471"/>
      <c r="CV40" s="471"/>
      <c r="CW40" s="471"/>
      <c r="CX40" s="471"/>
      <c r="CY40" s="471"/>
      <c r="CZ40" s="471"/>
      <c r="DA40" s="471"/>
      <c r="DB40" s="471"/>
      <c r="DC40" s="471"/>
      <c r="DD40" s="471"/>
      <c r="DE40" s="471"/>
      <c r="DF40" s="8"/>
      <c r="DG40" s="472" t="str">
        <f>IF('各会計、関係団体の財政状況及び健全化判断比率'!BR13="","",'各会計、関係団体の財政状況及び健全化判断比率'!BR13)</f>
        <v/>
      </c>
      <c r="DH40" s="472"/>
      <c r="DI40" s="21"/>
    </row>
    <row r="41" spans="1:113" ht="32.25" customHeight="1" x14ac:dyDescent="0.2">
      <c r="A41" s="2"/>
      <c r="B41" s="5"/>
      <c r="C41" s="470" t="str">
        <f t="shared" si="0"/>
        <v/>
      </c>
      <c r="D41" s="470"/>
      <c r="E41" s="471" t="str">
        <f>IF('各会計、関係団体の財政状況及び健全化判断比率'!B14="","",'各会計、関係団体の財政状況及び健全化判断比率'!B14)</f>
        <v/>
      </c>
      <c r="F41" s="471"/>
      <c r="G41" s="471"/>
      <c r="H41" s="471"/>
      <c r="I41" s="471"/>
      <c r="J41" s="471"/>
      <c r="K41" s="471"/>
      <c r="L41" s="471"/>
      <c r="M41" s="471"/>
      <c r="N41" s="471"/>
      <c r="O41" s="471"/>
      <c r="P41" s="471"/>
      <c r="Q41" s="471"/>
      <c r="R41" s="471"/>
      <c r="S41" s="471"/>
      <c r="T41" s="9"/>
      <c r="U41" s="470" t="str">
        <f t="shared" si="1"/>
        <v/>
      </c>
      <c r="V41" s="470"/>
      <c r="W41" s="471"/>
      <c r="X41" s="471"/>
      <c r="Y41" s="471"/>
      <c r="Z41" s="471"/>
      <c r="AA41" s="471"/>
      <c r="AB41" s="471"/>
      <c r="AC41" s="471"/>
      <c r="AD41" s="471"/>
      <c r="AE41" s="471"/>
      <c r="AF41" s="471"/>
      <c r="AG41" s="471"/>
      <c r="AH41" s="471"/>
      <c r="AI41" s="471"/>
      <c r="AJ41" s="471"/>
      <c r="AK41" s="471"/>
      <c r="AL41" s="9"/>
      <c r="AM41" s="470" t="str">
        <f t="shared" si="2"/>
        <v/>
      </c>
      <c r="AN41" s="470"/>
      <c r="AO41" s="471"/>
      <c r="AP41" s="471"/>
      <c r="AQ41" s="471"/>
      <c r="AR41" s="471"/>
      <c r="AS41" s="471"/>
      <c r="AT41" s="471"/>
      <c r="AU41" s="471"/>
      <c r="AV41" s="471"/>
      <c r="AW41" s="471"/>
      <c r="AX41" s="471"/>
      <c r="AY41" s="471"/>
      <c r="AZ41" s="471"/>
      <c r="BA41" s="471"/>
      <c r="BB41" s="471"/>
      <c r="BC41" s="471"/>
      <c r="BD41" s="9"/>
      <c r="BE41" s="470" t="str">
        <f t="shared" si="3"/>
        <v/>
      </c>
      <c r="BF41" s="470"/>
      <c r="BG41" s="471"/>
      <c r="BH41" s="471"/>
      <c r="BI41" s="471"/>
      <c r="BJ41" s="471"/>
      <c r="BK41" s="471"/>
      <c r="BL41" s="471"/>
      <c r="BM41" s="471"/>
      <c r="BN41" s="471"/>
      <c r="BO41" s="471"/>
      <c r="BP41" s="471"/>
      <c r="BQ41" s="471"/>
      <c r="BR41" s="471"/>
      <c r="BS41" s="471"/>
      <c r="BT41" s="471"/>
      <c r="BU41" s="471"/>
      <c r="BV41" s="9"/>
      <c r="BW41" s="470">
        <f t="shared" si="4"/>
        <v>20</v>
      </c>
      <c r="BX41" s="470"/>
      <c r="BY41" s="471" t="str">
        <f>IF('各会計、関係団体の財政状況及び健全化判断比率'!B75="","",'各会計、関係団体の財政状況及び健全化判断比率'!B75)</f>
        <v>京都府住宅新築資金等貸付事業管理組合（特別会計）</v>
      </c>
      <c r="BZ41" s="471"/>
      <c r="CA41" s="471"/>
      <c r="CB41" s="471"/>
      <c r="CC41" s="471"/>
      <c r="CD41" s="471"/>
      <c r="CE41" s="471"/>
      <c r="CF41" s="471"/>
      <c r="CG41" s="471"/>
      <c r="CH41" s="471"/>
      <c r="CI41" s="471"/>
      <c r="CJ41" s="471"/>
      <c r="CK41" s="471"/>
      <c r="CL41" s="471"/>
      <c r="CM41" s="471"/>
      <c r="CN41" s="9"/>
      <c r="CO41" s="470">
        <f t="shared" si="5"/>
        <v>30</v>
      </c>
      <c r="CP41" s="470"/>
      <c r="CQ41" s="471" t="str">
        <f>IF('各会計、関係団体の財政状況及び健全化判断比率'!BS14="","",'各会計、関係団体の財政状況及び健全化判断比率'!BS14)</f>
        <v>和知ふるさと振興センター</v>
      </c>
      <c r="CR41" s="471"/>
      <c r="CS41" s="471"/>
      <c r="CT41" s="471"/>
      <c r="CU41" s="471"/>
      <c r="CV41" s="471"/>
      <c r="CW41" s="471"/>
      <c r="CX41" s="471"/>
      <c r="CY41" s="471"/>
      <c r="CZ41" s="471"/>
      <c r="DA41" s="471"/>
      <c r="DB41" s="471"/>
      <c r="DC41" s="471"/>
      <c r="DD41" s="471"/>
      <c r="DE41" s="471"/>
      <c r="DF41" s="8"/>
      <c r="DG41" s="472" t="str">
        <f>IF('各会計、関係団体の財政状況及び健全化判断比率'!BR14="","",'各会計、関係団体の財政状況及び健全化判断比率'!BR14)</f>
        <v/>
      </c>
      <c r="DH41" s="472"/>
      <c r="DI41" s="21"/>
    </row>
    <row r="42" spans="1:113" ht="32.25" customHeight="1" x14ac:dyDescent="0.2">
      <c r="B42" s="5"/>
      <c r="C42" s="470" t="str">
        <f t="shared" si="0"/>
        <v/>
      </c>
      <c r="D42" s="470"/>
      <c r="E42" s="471" t="str">
        <f>IF('各会計、関係団体の財政状況及び健全化判断比率'!B15="","",'各会計、関係団体の財政状況及び健全化判断比率'!B15)</f>
        <v/>
      </c>
      <c r="F42" s="471"/>
      <c r="G42" s="471"/>
      <c r="H42" s="471"/>
      <c r="I42" s="471"/>
      <c r="J42" s="471"/>
      <c r="K42" s="471"/>
      <c r="L42" s="471"/>
      <c r="M42" s="471"/>
      <c r="N42" s="471"/>
      <c r="O42" s="471"/>
      <c r="P42" s="471"/>
      <c r="Q42" s="471"/>
      <c r="R42" s="471"/>
      <c r="S42" s="471"/>
      <c r="T42" s="9"/>
      <c r="U42" s="470" t="str">
        <f t="shared" si="1"/>
        <v/>
      </c>
      <c r="V42" s="470"/>
      <c r="W42" s="471"/>
      <c r="X42" s="471"/>
      <c r="Y42" s="471"/>
      <c r="Z42" s="471"/>
      <c r="AA42" s="471"/>
      <c r="AB42" s="471"/>
      <c r="AC42" s="471"/>
      <c r="AD42" s="471"/>
      <c r="AE42" s="471"/>
      <c r="AF42" s="471"/>
      <c r="AG42" s="471"/>
      <c r="AH42" s="471"/>
      <c r="AI42" s="471"/>
      <c r="AJ42" s="471"/>
      <c r="AK42" s="471"/>
      <c r="AL42" s="9"/>
      <c r="AM42" s="470" t="str">
        <f t="shared" si="2"/>
        <v/>
      </c>
      <c r="AN42" s="470"/>
      <c r="AO42" s="471"/>
      <c r="AP42" s="471"/>
      <c r="AQ42" s="471"/>
      <c r="AR42" s="471"/>
      <c r="AS42" s="471"/>
      <c r="AT42" s="471"/>
      <c r="AU42" s="471"/>
      <c r="AV42" s="471"/>
      <c r="AW42" s="471"/>
      <c r="AX42" s="471"/>
      <c r="AY42" s="471"/>
      <c r="AZ42" s="471"/>
      <c r="BA42" s="471"/>
      <c r="BB42" s="471"/>
      <c r="BC42" s="471"/>
      <c r="BD42" s="9"/>
      <c r="BE42" s="470" t="str">
        <f t="shared" si="3"/>
        <v/>
      </c>
      <c r="BF42" s="470"/>
      <c r="BG42" s="471"/>
      <c r="BH42" s="471"/>
      <c r="BI42" s="471"/>
      <c r="BJ42" s="471"/>
      <c r="BK42" s="471"/>
      <c r="BL42" s="471"/>
      <c r="BM42" s="471"/>
      <c r="BN42" s="471"/>
      <c r="BO42" s="471"/>
      <c r="BP42" s="471"/>
      <c r="BQ42" s="471"/>
      <c r="BR42" s="471"/>
      <c r="BS42" s="471"/>
      <c r="BT42" s="471"/>
      <c r="BU42" s="471"/>
      <c r="BV42" s="9"/>
      <c r="BW42" s="470">
        <f t="shared" si="4"/>
        <v>21</v>
      </c>
      <c r="BX42" s="470"/>
      <c r="BY42" s="471" t="str">
        <f>IF('各会計、関係団体の財政状況及び健全化判断比率'!B76="","",'各会計、関係団体の財政状況及び健全化判断比率'!B76)</f>
        <v>京都府後期高齢者医療広域連合（一般会計）</v>
      </c>
      <c r="BZ42" s="471"/>
      <c r="CA42" s="471"/>
      <c r="CB42" s="471"/>
      <c r="CC42" s="471"/>
      <c r="CD42" s="471"/>
      <c r="CE42" s="471"/>
      <c r="CF42" s="471"/>
      <c r="CG42" s="471"/>
      <c r="CH42" s="471"/>
      <c r="CI42" s="471"/>
      <c r="CJ42" s="471"/>
      <c r="CK42" s="471"/>
      <c r="CL42" s="471"/>
      <c r="CM42" s="471"/>
      <c r="CN42" s="9"/>
      <c r="CO42" s="470">
        <f t="shared" si="5"/>
        <v>31</v>
      </c>
      <c r="CP42" s="470"/>
      <c r="CQ42" s="471" t="str">
        <f>IF('各会計、関係団体の財政状況及び健全化判断比率'!BS15="","",'各会計、関係団体の財政状況及び健全化判断比率'!BS15)</f>
        <v>京都府立丹波自然運動公園協力会</v>
      </c>
      <c r="CR42" s="471"/>
      <c r="CS42" s="471"/>
      <c r="CT42" s="471"/>
      <c r="CU42" s="471"/>
      <c r="CV42" s="471"/>
      <c r="CW42" s="471"/>
      <c r="CX42" s="471"/>
      <c r="CY42" s="471"/>
      <c r="CZ42" s="471"/>
      <c r="DA42" s="471"/>
      <c r="DB42" s="471"/>
      <c r="DC42" s="471"/>
      <c r="DD42" s="471"/>
      <c r="DE42" s="471"/>
      <c r="DF42" s="8"/>
      <c r="DG42" s="472" t="str">
        <f>IF('各会計、関係団体の財政状況及び健全化判断比率'!BR15="","",'各会計、関係団体の財政状況及び健全化判断比率'!BR15)</f>
        <v/>
      </c>
      <c r="DH42" s="472"/>
      <c r="DI42" s="21"/>
    </row>
    <row r="43" spans="1:113" ht="32.25" customHeight="1" x14ac:dyDescent="0.2">
      <c r="B43" s="5"/>
      <c r="C43" s="470" t="str">
        <f t="shared" si="0"/>
        <v/>
      </c>
      <c r="D43" s="470"/>
      <c r="E43" s="471" t="str">
        <f>IF('各会計、関係団体の財政状況及び健全化判断比率'!B16="","",'各会計、関係団体の財政状況及び健全化判断比率'!B16)</f>
        <v/>
      </c>
      <c r="F43" s="471"/>
      <c r="G43" s="471"/>
      <c r="H43" s="471"/>
      <c r="I43" s="471"/>
      <c r="J43" s="471"/>
      <c r="K43" s="471"/>
      <c r="L43" s="471"/>
      <c r="M43" s="471"/>
      <c r="N43" s="471"/>
      <c r="O43" s="471"/>
      <c r="P43" s="471"/>
      <c r="Q43" s="471"/>
      <c r="R43" s="471"/>
      <c r="S43" s="471"/>
      <c r="T43" s="9"/>
      <c r="U43" s="470" t="str">
        <f t="shared" si="1"/>
        <v/>
      </c>
      <c r="V43" s="470"/>
      <c r="W43" s="471"/>
      <c r="X43" s="471"/>
      <c r="Y43" s="471"/>
      <c r="Z43" s="471"/>
      <c r="AA43" s="471"/>
      <c r="AB43" s="471"/>
      <c r="AC43" s="471"/>
      <c r="AD43" s="471"/>
      <c r="AE43" s="471"/>
      <c r="AF43" s="471"/>
      <c r="AG43" s="471"/>
      <c r="AH43" s="471"/>
      <c r="AI43" s="471"/>
      <c r="AJ43" s="471"/>
      <c r="AK43" s="471"/>
      <c r="AL43" s="9"/>
      <c r="AM43" s="470" t="str">
        <f t="shared" si="2"/>
        <v/>
      </c>
      <c r="AN43" s="470"/>
      <c r="AO43" s="471"/>
      <c r="AP43" s="471"/>
      <c r="AQ43" s="471"/>
      <c r="AR43" s="471"/>
      <c r="AS43" s="471"/>
      <c r="AT43" s="471"/>
      <c r="AU43" s="471"/>
      <c r="AV43" s="471"/>
      <c r="AW43" s="471"/>
      <c r="AX43" s="471"/>
      <c r="AY43" s="471"/>
      <c r="AZ43" s="471"/>
      <c r="BA43" s="471"/>
      <c r="BB43" s="471"/>
      <c r="BC43" s="471"/>
      <c r="BD43" s="9"/>
      <c r="BE43" s="470" t="str">
        <f t="shared" si="3"/>
        <v/>
      </c>
      <c r="BF43" s="470"/>
      <c r="BG43" s="471"/>
      <c r="BH43" s="471"/>
      <c r="BI43" s="471"/>
      <c r="BJ43" s="471"/>
      <c r="BK43" s="471"/>
      <c r="BL43" s="471"/>
      <c r="BM43" s="471"/>
      <c r="BN43" s="471"/>
      <c r="BO43" s="471"/>
      <c r="BP43" s="471"/>
      <c r="BQ43" s="471"/>
      <c r="BR43" s="471"/>
      <c r="BS43" s="471"/>
      <c r="BT43" s="471"/>
      <c r="BU43" s="471"/>
      <c r="BV43" s="9"/>
      <c r="BW43" s="470">
        <f t="shared" si="4"/>
        <v>22</v>
      </c>
      <c r="BX43" s="470"/>
      <c r="BY43" s="471" t="str">
        <f>IF('各会計、関係団体の財政状況及び健全化判断比率'!B77="","",'各会計、関係団体の財政状況及び健全化判断比率'!B77)</f>
        <v>京都府後期高齢者医療広域連合（後期高齢者医療特別会計）</v>
      </c>
      <c r="BZ43" s="471"/>
      <c r="CA43" s="471"/>
      <c r="CB43" s="471"/>
      <c r="CC43" s="471"/>
      <c r="CD43" s="471"/>
      <c r="CE43" s="471"/>
      <c r="CF43" s="471"/>
      <c r="CG43" s="471"/>
      <c r="CH43" s="471"/>
      <c r="CI43" s="471"/>
      <c r="CJ43" s="471"/>
      <c r="CK43" s="471"/>
      <c r="CL43" s="471"/>
      <c r="CM43" s="471"/>
      <c r="CN43" s="9"/>
      <c r="CO43" s="470">
        <f t="shared" si="5"/>
        <v>32</v>
      </c>
      <c r="CP43" s="470"/>
      <c r="CQ43" s="471" t="str">
        <f>IF('各会計、関係団体の財政状況及び健全化判断比率'!BS16="","",'各会計、関係団体の財政状況及び健全化判断比率'!BS16)</f>
        <v>京丹波農業公社</v>
      </c>
      <c r="CR43" s="471"/>
      <c r="CS43" s="471"/>
      <c r="CT43" s="471"/>
      <c r="CU43" s="471"/>
      <c r="CV43" s="471"/>
      <c r="CW43" s="471"/>
      <c r="CX43" s="471"/>
      <c r="CY43" s="471"/>
      <c r="CZ43" s="471"/>
      <c r="DA43" s="471"/>
      <c r="DB43" s="471"/>
      <c r="DC43" s="471"/>
      <c r="DD43" s="471"/>
      <c r="DE43" s="471"/>
      <c r="DF43" s="8"/>
      <c r="DG43" s="472" t="str">
        <f>IF('各会計、関係団体の財政状況及び健全化判断比率'!BR16="","",'各会計、関係団体の財政状況及び健全化判断比率'!BR16)</f>
        <v/>
      </c>
      <c r="DH43" s="472"/>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292</v>
      </c>
      <c r="E46" s="1" t="s">
        <v>150</v>
      </c>
    </row>
    <row r="47" spans="1:113" x14ac:dyDescent="0.2">
      <c r="E47" s="1" t="s">
        <v>295</v>
      </c>
    </row>
    <row r="48" spans="1:113" x14ac:dyDescent="0.2">
      <c r="E48" s="1" t="s">
        <v>297</v>
      </c>
    </row>
    <row r="49" spans="5:5" x14ac:dyDescent="0.2">
      <c r="E49" s="1" t="s">
        <v>298</v>
      </c>
    </row>
    <row r="50" spans="5:5" x14ac:dyDescent="0.2">
      <c r="E50" s="1" t="s">
        <v>203</v>
      </c>
    </row>
    <row r="51" spans="5:5" x14ac:dyDescent="0.2">
      <c r="E51" s="1" t="s">
        <v>300</v>
      </c>
    </row>
    <row r="52" spans="5:5" x14ac:dyDescent="0.2">
      <c r="E52" s="1" t="s">
        <v>153</v>
      </c>
    </row>
    <row r="53" spans="5:5" x14ac:dyDescent="0.2"/>
    <row r="54" spans="5:5" x14ac:dyDescent="0.2"/>
    <row r="55" spans="5:5" x14ac:dyDescent="0.2"/>
    <row r="56" spans="5:5" x14ac:dyDescent="0.2"/>
  </sheetData>
  <sheetProtection algorithmName="SHA-512" hashValue="+etPoMY/GITbhwAkfMmUNhAOnstbWMc5lyH77YZp9TSNT+yrNHYwSI9w73QXCeJpLLaS/a7ZOvC137KIAPfKfg==" saltValue="CCF52LmxCD+nMk1idszh5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51" customWidth="1"/>
    <col min="2" max="2" width="11" style="51" customWidth="1"/>
    <col min="3" max="3" width="17" style="51" customWidth="1"/>
    <col min="4" max="5" width="16.63281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3</v>
      </c>
      <c r="K32" s="204"/>
      <c r="L32" s="204"/>
      <c r="M32" s="204"/>
      <c r="N32" s="204"/>
      <c r="O32" s="204"/>
      <c r="P32" s="204"/>
    </row>
    <row r="33" spans="1:16" ht="39" customHeight="1" x14ac:dyDescent="0.25">
      <c r="A33" s="204"/>
      <c r="B33" s="205" t="s">
        <v>12</v>
      </c>
      <c r="C33" s="211"/>
      <c r="D33" s="211"/>
      <c r="E33" s="213" t="s">
        <v>15</v>
      </c>
      <c r="F33" s="214" t="s">
        <v>334</v>
      </c>
      <c r="G33" s="219" t="s">
        <v>417</v>
      </c>
      <c r="H33" s="219" t="s">
        <v>532</v>
      </c>
      <c r="I33" s="219" t="s">
        <v>533</v>
      </c>
      <c r="J33" s="223" t="s">
        <v>534</v>
      </c>
      <c r="K33" s="204"/>
      <c r="L33" s="204"/>
      <c r="M33" s="204"/>
      <c r="N33" s="204"/>
      <c r="O33" s="204"/>
      <c r="P33" s="204"/>
    </row>
    <row r="34" spans="1:16" ht="39" customHeight="1" x14ac:dyDescent="0.2">
      <c r="A34" s="204"/>
      <c r="B34" s="206"/>
      <c r="C34" s="1035" t="s">
        <v>335</v>
      </c>
      <c r="D34" s="1035"/>
      <c r="E34" s="1036"/>
      <c r="F34" s="215">
        <v>6.5</v>
      </c>
      <c r="G34" s="220">
        <v>6.26</v>
      </c>
      <c r="H34" s="220">
        <v>5.0799999999999992</v>
      </c>
      <c r="I34" s="220">
        <v>4.6199999999999992</v>
      </c>
      <c r="J34" s="224">
        <v>4.88</v>
      </c>
      <c r="K34" s="204"/>
      <c r="L34" s="204"/>
      <c r="M34" s="204"/>
      <c r="N34" s="204"/>
      <c r="O34" s="204"/>
      <c r="P34" s="204"/>
    </row>
    <row r="35" spans="1:16" ht="39" customHeight="1" x14ac:dyDescent="0.2">
      <c r="A35" s="204"/>
      <c r="B35" s="207"/>
      <c r="C35" s="1037" t="s">
        <v>464</v>
      </c>
      <c r="D35" s="1037"/>
      <c r="E35" s="1038"/>
      <c r="F35" s="216" t="s">
        <v>206</v>
      </c>
      <c r="G35" s="221">
        <v>2.3199999999999998</v>
      </c>
      <c r="H35" s="221">
        <v>2.6199999999999997</v>
      </c>
      <c r="I35" s="221">
        <v>2.3699999999999997</v>
      </c>
      <c r="J35" s="225">
        <v>3.49</v>
      </c>
      <c r="K35" s="204"/>
      <c r="L35" s="204"/>
      <c r="M35" s="204"/>
      <c r="N35" s="204"/>
      <c r="O35" s="204"/>
      <c r="P35" s="204"/>
    </row>
    <row r="36" spans="1:16" ht="39" customHeight="1" x14ac:dyDescent="0.2">
      <c r="A36" s="204"/>
      <c r="B36" s="207"/>
      <c r="C36" s="1037" t="s">
        <v>265</v>
      </c>
      <c r="D36" s="1037"/>
      <c r="E36" s="1038"/>
      <c r="F36" s="216">
        <v>3.46</v>
      </c>
      <c r="G36" s="221">
        <v>0.90999999999999992</v>
      </c>
      <c r="H36" s="221">
        <v>0.8899999999999999</v>
      </c>
      <c r="I36" s="221">
        <v>2.8499999999999996</v>
      </c>
      <c r="J36" s="225">
        <v>2.13</v>
      </c>
      <c r="K36" s="204"/>
      <c r="L36" s="204"/>
      <c r="M36" s="204"/>
      <c r="N36" s="204"/>
      <c r="O36" s="204"/>
      <c r="P36" s="204"/>
    </row>
    <row r="37" spans="1:16" ht="39" customHeight="1" x14ac:dyDescent="0.2">
      <c r="A37" s="204"/>
      <c r="B37" s="207"/>
      <c r="C37" s="1037" t="s">
        <v>129</v>
      </c>
      <c r="D37" s="1037"/>
      <c r="E37" s="1038"/>
      <c r="F37" s="216">
        <v>1.1399999999999999</v>
      </c>
      <c r="G37" s="221">
        <v>1.0199999999999998</v>
      </c>
      <c r="H37" s="221">
        <v>0.67</v>
      </c>
      <c r="I37" s="221">
        <v>0.27999999999999997</v>
      </c>
      <c r="J37" s="225">
        <v>0.42</v>
      </c>
      <c r="K37" s="204"/>
      <c r="L37" s="204"/>
      <c r="M37" s="204"/>
      <c r="N37" s="204"/>
      <c r="O37" s="204"/>
      <c r="P37" s="204"/>
    </row>
    <row r="38" spans="1:16" ht="39" customHeight="1" x14ac:dyDescent="0.2">
      <c r="A38" s="204"/>
      <c r="B38" s="207"/>
      <c r="C38" s="1037" t="s">
        <v>462</v>
      </c>
      <c r="D38" s="1037"/>
      <c r="E38" s="1038"/>
      <c r="F38" s="216">
        <v>1.0299999999999998</v>
      </c>
      <c r="G38" s="221">
        <v>1.49</v>
      </c>
      <c r="H38" s="221">
        <v>0.32999999999999996</v>
      </c>
      <c r="I38" s="221">
        <v>1.9999999999999997E-2</v>
      </c>
      <c r="J38" s="225">
        <v>0.23</v>
      </c>
      <c r="K38" s="204"/>
      <c r="L38" s="204"/>
      <c r="M38" s="204"/>
      <c r="N38" s="204"/>
      <c r="O38" s="204"/>
      <c r="P38" s="204"/>
    </row>
    <row r="39" spans="1:16" ht="39" customHeight="1" x14ac:dyDescent="0.2">
      <c r="A39" s="204"/>
      <c r="B39" s="207"/>
      <c r="C39" s="1037" t="s">
        <v>232</v>
      </c>
      <c r="D39" s="1037"/>
      <c r="E39" s="1038"/>
      <c r="F39" s="216">
        <v>0.03</v>
      </c>
      <c r="G39" s="221">
        <v>3.9999999999999994E-2</v>
      </c>
      <c r="H39" s="221">
        <v>0.03</v>
      </c>
      <c r="I39" s="221">
        <v>0.03</v>
      </c>
      <c r="J39" s="225">
        <v>3.9999999999999994E-2</v>
      </c>
      <c r="K39" s="204"/>
      <c r="L39" s="204"/>
      <c r="M39" s="204"/>
      <c r="N39" s="204"/>
      <c r="O39" s="204"/>
      <c r="P39" s="204"/>
    </row>
    <row r="40" spans="1:16" ht="39" customHeight="1" x14ac:dyDescent="0.2">
      <c r="A40" s="204"/>
      <c r="B40" s="207"/>
      <c r="C40" s="1037" t="s">
        <v>18</v>
      </c>
      <c r="D40" s="1037"/>
      <c r="E40" s="1038"/>
      <c r="F40" s="216">
        <v>3.9999999999999994E-2</v>
      </c>
      <c r="G40" s="221">
        <v>3.9999999999999994E-2</v>
      </c>
      <c r="H40" s="221">
        <v>3.9999999999999994E-2</v>
      </c>
      <c r="I40" s="221">
        <v>3.9999999999999994E-2</v>
      </c>
      <c r="J40" s="225">
        <v>3.9999999999999994E-2</v>
      </c>
      <c r="K40" s="204"/>
      <c r="L40" s="204"/>
      <c r="M40" s="204"/>
      <c r="N40" s="204"/>
      <c r="O40" s="204"/>
      <c r="P40" s="204"/>
    </row>
    <row r="41" spans="1:16" ht="39" customHeight="1" x14ac:dyDescent="0.2">
      <c r="A41" s="204"/>
      <c r="B41" s="207"/>
      <c r="C41" s="1037" t="s">
        <v>463</v>
      </c>
      <c r="D41" s="1037"/>
      <c r="E41" s="1038"/>
      <c r="F41" s="216">
        <v>9.9999999999999985E-3</v>
      </c>
      <c r="G41" s="221">
        <v>0</v>
      </c>
      <c r="H41" s="221">
        <v>0.03</v>
      </c>
      <c r="I41" s="221">
        <v>9.9999999999999985E-3</v>
      </c>
      <c r="J41" s="225">
        <v>0.03</v>
      </c>
      <c r="K41" s="204"/>
      <c r="L41" s="204"/>
      <c r="M41" s="204"/>
      <c r="N41" s="204"/>
      <c r="O41" s="204"/>
      <c r="P41" s="204"/>
    </row>
    <row r="42" spans="1:16" ht="39" customHeight="1" x14ac:dyDescent="0.2">
      <c r="A42" s="204"/>
      <c r="B42" s="208"/>
      <c r="C42" s="1037" t="s">
        <v>536</v>
      </c>
      <c r="D42" s="1037"/>
      <c r="E42" s="1038"/>
      <c r="F42" s="216" t="s">
        <v>206</v>
      </c>
      <c r="G42" s="221" t="s">
        <v>206</v>
      </c>
      <c r="H42" s="221" t="s">
        <v>206</v>
      </c>
      <c r="I42" s="221" t="s">
        <v>206</v>
      </c>
      <c r="J42" s="225" t="s">
        <v>206</v>
      </c>
      <c r="K42" s="204"/>
      <c r="L42" s="204"/>
      <c r="M42" s="204"/>
      <c r="N42" s="204"/>
      <c r="O42" s="204"/>
      <c r="P42" s="204"/>
    </row>
    <row r="43" spans="1:16" ht="39" customHeight="1" x14ac:dyDescent="0.2">
      <c r="A43" s="204"/>
      <c r="B43" s="209"/>
      <c r="C43" s="1039" t="s">
        <v>493</v>
      </c>
      <c r="D43" s="1039"/>
      <c r="E43" s="1040"/>
      <c r="F43" s="217">
        <v>2.3699999999999997</v>
      </c>
      <c r="G43" s="222">
        <v>9.9999999999999985E-3</v>
      </c>
      <c r="H43" s="222">
        <v>9.9999999999999985E-3</v>
      </c>
      <c r="I43" s="222">
        <v>9.9999999999999985E-3</v>
      </c>
      <c r="J43" s="226">
        <v>9.9999999999999985E-3</v>
      </c>
      <c r="K43" s="204"/>
      <c r="L43" s="204"/>
      <c r="M43" s="204"/>
      <c r="N43" s="204"/>
      <c r="O43" s="204"/>
      <c r="P43" s="204"/>
    </row>
    <row r="44" spans="1:16" ht="39" customHeight="1" x14ac:dyDescent="0.2">
      <c r="A44" s="204"/>
      <c r="B44" s="210" t="s">
        <v>19</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SSMdOHlzH4Q9+xNkfbCS3+spfgC0saDA/HAzc5YOkZLCjgS5vvIiCG/GsZUELGX/2gwhb1SJNXjUmvkJqM0cKA==" saltValue="dQChxvetvHU3dFIUcyxNu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5" customHeight="1" zeroHeight="1" x14ac:dyDescent="0.2"/>
  <cols>
    <col min="1" max="1" width="6.6328125" style="51" customWidth="1"/>
    <col min="2" max="3" width="10.90625" style="51" customWidth="1"/>
    <col min="4" max="4" width="10" style="51" customWidth="1"/>
    <col min="5" max="10" width="11" style="51" customWidth="1"/>
    <col min="11" max="15" width="13.08984375" style="51" customWidth="1"/>
    <col min="16" max="21" width="11.4531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22</v>
      </c>
      <c r="P43" s="104"/>
      <c r="Q43" s="104"/>
      <c r="R43" s="104"/>
      <c r="S43" s="104"/>
      <c r="T43" s="104"/>
      <c r="U43" s="104"/>
    </row>
    <row r="44" spans="1:21" ht="30.75" customHeight="1" x14ac:dyDescent="0.25">
      <c r="A44" s="104"/>
      <c r="B44" s="227" t="s">
        <v>26</v>
      </c>
      <c r="C44" s="233"/>
      <c r="D44" s="233"/>
      <c r="E44" s="241"/>
      <c r="F44" s="241"/>
      <c r="G44" s="241"/>
      <c r="H44" s="241"/>
      <c r="I44" s="241"/>
      <c r="J44" s="244" t="s">
        <v>15</v>
      </c>
      <c r="K44" s="246" t="s">
        <v>334</v>
      </c>
      <c r="L44" s="254" t="s">
        <v>417</v>
      </c>
      <c r="M44" s="254" t="s">
        <v>532</v>
      </c>
      <c r="N44" s="254" t="s">
        <v>533</v>
      </c>
      <c r="O44" s="262" t="s">
        <v>534</v>
      </c>
      <c r="P44" s="104"/>
      <c r="Q44" s="104"/>
      <c r="R44" s="104"/>
      <c r="S44" s="104"/>
      <c r="T44" s="104"/>
      <c r="U44" s="104"/>
    </row>
    <row r="45" spans="1:21" ht="30.75" customHeight="1" x14ac:dyDescent="0.2">
      <c r="A45" s="104"/>
      <c r="B45" s="1051" t="s">
        <v>27</v>
      </c>
      <c r="C45" s="1052"/>
      <c r="D45" s="236"/>
      <c r="E45" s="1065" t="s">
        <v>25</v>
      </c>
      <c r="F45" s="1065"/>
      <c r="G45" s="1065"/>
      <c r="H45" s="1065"/>
      <c r="I45" s="1065"/>
      <c r="J45" s="1066"/>
      <c r="K45" s="247">
        <v>1348</v>
      </c>
      <c r="L45" s="255">
        <v>1426</v>
      </c>
      <c r="M45" s="255">
        <v>1433</v>
      </c>
      <c r="N45" s="255">
        <v>1493</v>
      </c>
      <c r="O45" s="263">
        <v>1385</v>
      </c>
      <c r="P45" s="104"/>
      <c r="Q45" s="104"/>
      <c r="R45" s="104"/>
      <c r="S45" s="104"/>
      <c r="T45" s="104"/>
      <c r="U45" s="104"/>
    </row>
    <row r="46" spans="1:21" ht="30.75" customHeight="1" x14ac:dyDescent="0.2">
      <c r="A46" s="104"/>
      <c r="B46" s="1053"/>
      <c r="C46" s="1054"/>
      <c r="D46" s="237"/>
      <c r="E46" s="1057" t="s">
        <v>30</v>
      </c>
      <c r="F46" s="1057"/>
      <c r="G46" s="1057"/>
      <c r="H46" s="1057"/>
      <c r="I46" s="1057"/>
      <c r="J46" s="1058"/>
      <c r="K46" s="248" t="s">
        <v>206</v>
      </c>
      <c r="L46" s="256" t="s">
        <v>206</v>
      </c>
      <c r="M46" s="256" t="s">
        <v>206</v>
      </c>
      <c r="N46" s="256" t="s">
        <v>206</v>
      </c>
      <c r="O46" s="264" t="s">
        <v>206</v>
      </c>
      <c r="P46" s="104"/>
      <c r="Q46" s="104"/>
      <c r="R46" s="104"/>
      <c r="S46" s="104"/>
      <c r="T46" s="104"/>
      <c r="U46" s="104"/>
    </row>
    <row r="47" spans="1:21" ht="30.75" customHeight="1" x14ac:dyDescent="0.2">
      <c r="A47" s="104"/>
      <c r="B47" s="1053"/>
      <c r="C47" s="1054"/>
      <c r="D47" s="237"/>
      <c r="E47" s="1057" t="s">
        <v>33</v>
      </c>
      <c r="F47" s="1057"/>
      <c r="G47" s="1057"/>
      <c r="H47" s="1057"/>
      <c r="I47" s="1057"/>
      <c r="J47" s="1058"/>
      <c r="K47" s="248" t="s">
        <v>206</v>
      </c>
      <c r="L47" s="256" t="s">
        <v>206</v>
      </c>
      <c r="M47" s="256" t="s">
        <v>206</v>
      </c>
      <c r="N47" s="256" t="s">
        <v>206</v>
      </c>
      <c r="O47" s="264" t="s">
        <v>206</v>
      </c>
      <c r="P47" s="104"/>
      <c r="Q47" s="104"/>
      <c r="R47" s="104"/>
      <c r="S47" s="104"/>
      <c r="T47" s="104"/>
      <c r="U47" s="104"/>
    </row>
    <row r="48" spans="1:21" ht="30.75" customHeight="1" x14ac:dyDescent="0.2">
      <c r="A48" s="104"/>
      <c r="B48" s="1053"/>
      <c r="C48" s="1054"/>
      <c r="D48" s="237"/>
      <c r="E48" s="1057" t="s">
        <v>39</v>
      </c>
      <c r="F48" s="1057"/>
      <c r="G48" s="1057"/>
      <c r="H48" s="1057"/>
      <c r="I48" s="1057"/>
      <c r="J48" s="1058"/>
      <c r="K48" s="248">
        <v>1032</v>
      </c>
      <c r="L48" s="256">
        <v>994</v>
      </c>
      <c r="M48" s="256">
        <v>1086</v>
      </c>
      <c r="N48" s="256">
        <v>1027</v>
      </c>
      <c r="O48" s="264">
        <v>1029</v>
      </c>
      <c r="P48" s="104"/>
      <c r="Q48" s="104"/>
      <c r="R48" s="104"/>
      <c r="S48" s="104"/>
      <c r="T48" s="104"/>
      <c r="U48" s="104"/>
    </row>
    <row r="49" spans="1:21" ht="30.75" customHeight="1" x14ac:dyDescent="0.2">
      <c r="A49" s="104"/>
      <c r="B49" s="1053"/>
      <c r="C49" s="1054"/>
      <c r="D49" s="237"/>
      <c r="E49" s="1057" t="s">
        <v>1</v>
      </c>
      <c r="F49" s="1057"/>
      <c r="G49" s="1057"/>
      <c r="H49" s="1057"/>
      <c r="I49" s="1057"/>
      <c r="J49" s="1058"/>
      <c r="K49" s="248">
        <v>17</v>
      </c>
      <c r="L49" s="256">
        <v>20</v>
      </c>
      <c r="M49" s="256">
        <v>19</v>
      </c>
      <c r="N49" s="256">
        <v>22</v>
      </c>
      <c r="O49" s="264">
        <v>24</v>
      </c>
      <c r="P49" s="104"/>
      <c r="Q49" s="104"/>
      <c r="R49" s="104"/>
      <c r="S49" s="104"/>
      <c r="T49" s="104"/>
      <c r="U49" s="104"/>
    </row>
    <row r="50" spans="1:21" ht="30.75" customHeight="1" x14ac:dyDescent="0.2">
      <c r="A50" s="104"/>
      <c r="B50" s="1053"/>
      <c r="C50" s="1054"/>
      <c r="D50" s="237"/>
      <c r="E50" s="1057" t="s">
        <v>41</v>
      </c>
      <c r="F50" s="1057"/>
      <c r="G50" s="1057"/>
      <c r="H50" s="1057"/>
      <c r="I50" s="1057"/>
      <c r="J50" s="1058"/>
      <c r="K50" s="248" t="s">
        <v>206</v>
      </c>
      <c r="L50" s="256" t="s">
        <v>206</v>
      </c>
      <c r="M50" s="256" t="s">
        <v>206</v>
      </c>
      <c r="N50" s="256" t="s">
        <v>206</v>
      </c>
      <c r="O50" s="264" t="s">
        <v>206</v>
      </c>
      <c r="P50" s="104"/>
      <c r="Q50" s="104"/>
      <c r="R50" s="104"/>
      <c r="S50" s="104"/>
      <c r="T50" s="104"/>
      <c r="U50" s="104"/>
    </row>
    <row r="51" spans="1:21" ht="30.75" customHeight="1" x14ac:dyDescent="0.2">
      <c r="A51" s="104"/>
      <c r="B51" s="1055"/>
      <c r="C51" s="1056"/>
      <c r="D51" s="238"/>
      <c r="E51" s="1057" t="s">
        <v>48</v>
      </c>
      <c r="F51" s="1057"/>
      <c r="G51" s="1057"/>
      <c r="H51" s="1057"/>
      <c r="I51" s="1057"/>
      <c r="J51" s="1058"/>
      <c r="K51" s="248" t="s">
        <v>206</v>
      </c>
      <c r="L51" s="256" t="s">
        <v>206</v>
      </c>
      <c r="M51" s="256" t="s">
        <v>206</v>
      </c>
      <c r="N51" s="256" t="s">
        <v>206</v>
      </c>
      <c r="O51" s="264" t="s">
        <v>206</v>
      </c>
      <c r="P51" s="104"/>
      <c r="Q51" s="104"/>
      <c r="R51" s="104"/>
      <c r="S51" s="104"/>
      <c r="T51" s="104"/>
      <c r="U51" s="104"/>
    </row>
    <row r="52" spans="1:21" ht="30.75" customHeight="1" x14ac:dyDescent="0.2">
      <c r="A52" s="104"/>
      <c r="B52" s="1059" t="s">
        <v>51</v>
      </c>
      <c r="C52" s="1060"/>
      <c r="D52" s="238"/>
      <c r="E52" s="1057" t="s">
        <v>52</v>
      </c>
      <c r="F52" s="1057"/>
      <c r="G52" s="1057"/>
      <c r="H52" s="1057"/>
      <c r="I52" s="1057"/>
      <c r="J52" s="1058"/>
      <c r="K52" s="248">
        <v>1577</v>
      </c>
      <c r="L52" s="256">
        <v>1578</v>
      </c>
      <c r="M52" s="256">
        <v>1565</v>
      </c>
      <c r="N52" s="256">
        <v>1578</v>
      </c>
      <c r="O52" s="264">
        <v>1557</v>
      </c>
      <c r="P52" s="104"/>
      <c r="Q52" s="104"/>
      <c r="R52" s="104"/>
      <c r="S52" s="104"/>
      <c r="T52" s="104"/>
      <c r="U52" s="104"/>
    </row>
    <row r="53" spans="1:21" ht="30.75" customHeight="1" x14ac:dyDescent="0.2">
      <c r="A53" s="104"/>
      <c r="B53" s="1061" t="s">
        <v>53</v>
      </c>
      <c r="C53" s="1062"/>
      <c r="D53" s="239"/>
      <c r="E53" s="1063" t="s">
        <v>56</v>
      </c>
      <c r="F53" s="1063"/>
      <c r="G53" s="1063"/>
      <c r="H53" s="1063"/>
      <c r="I53" s="1063"/>
      <c r="J53" s="1064"/>
      <c r="K53" s="249">
        <v>820</v>
      </c>
      <c r="L53" s="257">
        <v>862</v>
      </c>
      <c r="M53" s="257">
        <v>973</v>
      </c>
      <c r="N53" s="257">
        <v>964</v>
      </c>
      <c r="O53" s="265">
        <v>881</v>
      </c>
      <c r="P53" s="104"/>
      <c r="Q53" s="104"/>
      <c r="R53" s="104"/>
      <c r="S53" s="104"/>
      <c r="T53" s="104"/>
      <c r="U53" s="104"/>
    </row>
    <row r="54" spans="1:21" ht="24" customHeight="1" x14ac:dyDescent="0.25">
      <c r="A54" s="104"/>
      <c r="B54" s="228" t="s">
        <v>65</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5">
      <c r="A55" s="104"/>
      <c r="B55" s="229" t="s">
        <v>7</v>
      </c>
      <c r="C55" s="234"/>
      <c r="D55" s="234"/>
      <c r="E55" s="234"/>
      <c r="F55" s="234"/>
      <c r="G55" s="234"/>
      <c r="H55" s="234"/>
      <c r="I55" s="234"/>
      <c r="J55" s="234"/>
      <c r="K55" s="250"/>
      <c r="L55" s="250"/>
      <c r="M55" s="250"/>
      <c r="N55" s="250"/>
      <c r="O55" s="266" t="s">
        <v>537</v>
      </c>
      <c r="P55" s="104"/>
      <c r="Q55" s="104"/>
      <c r="R55" s="104"/>
      <c r="S55" s="104"/>
      <c r="T55" s="104"/>
      <c r="U55" s="104"/>
    </row>
    <row r="56" spans="1:21" ht="31.5" customHeight="1" x14ac:dyDescent="0.25">
      <c r="A56" s="104"/>
      <c r="B56" s="230"/>
      <c r="C56" s="235"/>
      <c r="D56" s="235"/>
      <c r="E56" s="242"/>
      <c r="F56" s="242"/>
      <c r="G56" s="242"/>
      <c r="H56" s="242"/>
      <c r="I56" s="242"/>
      <c r="J56" s="245" t="s">
        <v>15</v>
      </c>
      <c r="K56" s="251" t="s">
        <v>538</v>
      </c>
      <c r="L56" s="258" t="s">
        <v>540</v>
      </c>
      <c r="M56" s="258" t="s">
        <v>541</v>
      </c>
      <c r="N56" s="258" t="s">
        <v>542</v>
      </c>
      <c r="O56" s="267" t="s">
        <v>543</v>
      </c>
      <c r="P56" s="104"/>
      <c r="Q56" s="104"/>
      <c r="R56" s="104"/>
      <c r="S56" s="104"/>
      <c r="T56" s="104"/>
      <c r="U56" s="104"/>
    </row>
    <row r="57" spans="1:21" ht="31.5" customHeight="1" x14ac:dyDescent="0.2">
      <c r="B57" s="1047" t="s">
        <v>50</v>
      </c>
      <c r="C57" s="1048"/>
      <c r="D57" s="1041" t="s">
        <v>66</v>
      </c>
      <c r="E57" s="1042"/>
      <c r="F57" s="1042"/>
      <c r="G57" s="1042"/>
      <c r="H57" s="1042"/>
      <c r="I57" s="1042"/>
      <c r="J57" s="1043"/>
      <c r="K57" s="252"/>
      <c r="L57" s="259"/>
      <c r="M57" s="259"/>
      <c r="N57" s="259"/>
      <c r="O57" s="268"/>
    </row>
    <row r="58" spans="1:21" ht="31.5" customHeight="1" x14ac:dyDescent="0.2">
      <c r="B58" s="1049"/>
      <c r="C58" s="1050"/>
      <c r="D58" s="1044" t="s">
        <v>17</v>
      </c>
      <c r="E58" s="1045"/>
      <c r="F58" s="1045"/>
      <c r="G58" s="1045"/>
      <c r="H58" s="1045"/>
      <c r="I58" s="1045"/>
      <c r="J58" s="1046"/>
      <c r="K58" s="253"/>
      <c r="L58" s="260"/>
      <c r="M58" s="260"/>
      <c r="N58" s="260"/>
      <c r="O58" s="269"/>
    </row>
    <row r="59" spans="1:21" ht="24" customHeight="1" x14ac:dyDescent="0.2">
      <c r="B59" s="231"/>
      <c r="C59" s="231"/>
      <c r="D59" s="240" t="s">
        <v>46</v>
      </c>
      <c r="E59" s="243"/>
      <c r="F59" s="243"/>
      <c r="G59" s="243"/>
      <c r="H59" s="243"/>
      <c r="I59" s="243"/>
      <c r="J59" s="243"/>
      <c r="K59" s="243"/>
      <c r="L59" s="243"/>
      <c r="M59" s="243"/>
      <c r="N59" s="243"/>
      <c r="O59" s="243"/>
    </row>
    <row r="60" spans="1:21" ht="24" customHeight="1" x14ac:dyDescent="0.2">
      <c r="B60" s="232"/>
      <c r="C60" s="232"/>
      <c r="D60" s="240" t="s">
        <v>40</v>
      </c>
      <c r="E60" s="243"/>
      <c r="F60" s="243"/>
      <c r="G60" s="243"/>
      <c r="H60" s="243"/>
      <c r="I60" s="243"/>
      <c r="J60" s="243"/>
      <c r="K60" s="243"/>
      <c r="L60" s="243"/>
      <c r="M60" s="243"/>
      <c r="N60" s="243"/>
      <c r="O60" s="243"/>
    </row>
    <row r="61" spans="1:21" ht="24" customHeight="1" x14ac:dyDescent="0.2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B8zitiFC5mxrJpgDifyPTMRIIac9VS/sf/MK9+AXdCXkzWJUEdN+8IsxfOzTvPPIdXiEW5h2XYyzsI9gUJbqtw==" saltValue="aovJHFaXSt2i0UdFTIb1J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328125" style="51" customWidth="1"/>
    <col min="2" max="3" width="12.6328125" style="51" customWidth="1"/>
    <col min="4" max="4" width="11.6328125" style="51" customWidth="1"/>
    <col min="5" max="8" width="10.36328125" style="51" customWidth="1"/>
    <col min="9" max="13" width="16.36328125" style="51" customWidth="1"/>
    <col min="14" max="19" width="12.63281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22</v>
      </c>
    </row>
    <row r="40" spans="2:13" ht="27.75" customHeight="1" x14ac:dyDescent="0.25">
      <c r="B40" s="227" t="s">
        <v>26</v>
      </c>
      <c r="C40" s="233"/>
      <c r="D40" s="233"/>
      <c r="E40" s="241"/>
      <c r="F40" s="241"/>
      <c r="G40" s="241"/>
      <c r="H40" s="244" t="s">
        <v>15</v>
      </c>
      <c r="I40" s="246" t="s">
        <v>334</v>
      </c>
      <c r="J40" s="254" t="s">
        <v>417</v>
      </c>
      <c r="K40" s="254" t="s">
        <v>532</v>
      </c>
      <c r="L40" s="254" t="s">
        <v>533</v>
      </c>
      <c r="M40" s="275" t="s">
        <v>534</v>
      </c>
    </row>
    <row r="41" spans="2:13" ht="27.75" customHeight="1" x14ac:dyDescent="0.2">
      <c r="B41" s="1051" t="s">
        <v>35</v>
      </c>
      <c r="C41" s="1052"/>
      <c r="D41" s="236"/>
      <c r="E41" s="1076" t="s">
        <v>67</v>
      </c>
      <c r="F41" s="1076"/>
      <c r="G41" s="1076"/>
      <c r="H41" s="1077"/>
      <c r="I41" s="247">
        <v>14748</v>
      </c>
      <c r="J41" s="255">
        <v>14264</v>
      </c>
      <c r="K41" s="255">
        <v>14000</v>
      </c>
      <c r="L41" s="255">
        <v>13369</v>
      </c>
      <c r="M41" s="263">
        <v>14444</v>
      </c>
    </row>
    <row r="42" spans="2:13" ht="27.75" customHeight="1" x14ac:dyDescent="0.2">
      <c r="B42" s="1053"/>
      <c r="C42" s="1054"/>
      <c r="D42" s="237"/>
      <c r="E42" s="1067" t="s">
        <v>63</v>
      </c>
      <c r="F42" s="1067"/>
      <c r="G42" s="1067"/>
      <c r="H42" s="1068"/>
      <c r="I42" s="248" t="s">
        <v>206</v>
      </c>
      <c r="J42" s="256" t="s">
        <v>206</v>
      </c>
      <c r="K42" s="256" t="s">
        <v>206</v>
      </c>
      <c r="L42" s="256" t="s">
        <v>206</v>
      </c>
      <c r="M42" s="264" t="s">
        <v>206</v>
      </c>
    </row>
    <row r="43" spans="2:13" ht="27.75" customHeight="1" x14ac:dyDescent="0.2">
      <c r="B43" s="1053"/>
      <c r="C43" s="1054"/>
      <c r="D43" s="237"/>
      <c r="E43" s="1067" t="s">
        <v>69</v>
      </c>
      <c r="F43" s="1067"/>
      <c r="G43" s="1067"/>
      <c r="H43" s="1068"/>
      <c r="I43" s="248">
        <v>10102</v>
      </c>
      <c r="J43" s="256">
        <v>9992</v>
      </c>
      <c r="K43" s="256">
        <v>9958</v>
      </c>
      <c r="L43" s="256">
        <v>9473</v>
      </c>
      <c r="M43" s="264">
        <v>8264</v>
      </c>
    </row>
    <row r="44" spans="2:13" ht="27.75" customHeight="1" x14ac:dyDescent="0.2">
      <c r="B44" s="1053"/>
      <c r="C44" s="1054"/>
      <c r="D44" s="237"/>
      <c r="E44" s="1067" t="s">
        <v>71</v>
      </c>
      <c r="F44" s="1067"/>
      <c r="G44" s="1067"/>
      <c r="H44" s="1068"/>
      <c r="I44" s="248">
        <v>643</v>
      </c>
      <c r="J44" s="256">
        <v>555</v>
      </c>
      <c r="K44" s="256">
        <v>477</v>
      </c>
      <c r="L44" s="256">
        <v>196</v>
      </c>
      <c r="M44" s="264">
        <v>167</v>
      </c>
    </row>
    <row r="45" spans="2:13" ht="27.75" customHeight="1" x14ac:dyDescent="0.2">
      <c r="B45" s="1053"/>
      <c r="C45" s="1054"/>
      <c r="D45" s="237"/>
      <c r="E45" s="1067" t="s">
        <v>73</v>
      </c>
      <c r="F45" s="1067"/>
      <c r="G45" s="1067"/>
      <c r="H45" s="1068"/>
      <c r="I45" s="248">
        <v>1254</v>
      </c>
      <c r="J45" s="256">
        <v>1240</v>
      </c>
      <c r="K45" s="256">
        <v>1167</v>
      </c>
      <c r="L45" s="256">
        <v>1136</v>
      </c>
      <c r="M45" s="264">
        <v>1152</v>
      </c>
    </row>
    <row r="46" spans="2:13" ht="27.75" customHeight="1" x14ac:dyDescent="0.2">
      <c r="B46" s="1053"/>
      <c r="C46" s="1054"/>
      <c r="D46" s="238"/>
      <c r="E46" s="1067" t="s">
        <v>72</v>
      </c>
      <c r="F46" s="1067"/>
      <c r="G46" s="1067"/>
      <c r="H46" s="1068"/>
      <c r="I46" s="248" t="s">
        <v>206</v>
      </c>
      <c r="J46" s="256" t="s">
        <v>206</v>
      </c>
      <c r="K46" s="256" t="s">
        <v>206</v>
      </c>
      <c r="L46" s="256" t="s">
        <v>206</v>
      </c>
      <c r="M46" s="264" t="s">
        <v>206</v>
      </c>
    </row>
    <row r="47" spans="2:13" ht="27.75" customHeight="1" x14ac:dyDescent="0.2">
      <c r="B47" s="1053"/>
      <c r="C47" s="1054"/>
      <c r="D47" s="271"/>
      <c r="E47" s="1073" t="s">
        <v>76</v>
      </c>
      <c r="F47" s="1074"/>
      <c r="G47" s="1074"/>
      <c r="H47" s="1075"/>
      <c r="I47" s="248" t="s">
        <v>206</v>
      </c>
      <c r="J47" s="256" t="s">
        <v>206</v>
      </c>
      <c r="K47" s="256" t="s">
        <v>206</v>
      </c>
      <c r="L47" s="256" t="s">
        <v>206</v>
      </c>
      <c r="M47" s="264" t="s">
        <v>206</v>
      </c>
    </row>
    <row r="48" spans="2:13" ht="27.75" customHeight="1" x14ac:dyDescent="0.2">
      <c r="B48" s="1053"/>
      <c r="C48" s="1054"/>
      <c r="D48" s="237"/>
      <c r="E48" s="1067" t="s">
        <v>81</v>
      </c>
      <c r="F48" s="1067"/>
      <c r="G48" s="1067"/>
      <c r="H48" s="1068"/>
      <c r="I48" s="248" t="s">
        <v>206</v>
      </c>
      <c r="J48" s="256" t="s">
        <v>206</v>
      </c>
      <c r="K48" s="256" t="s">
        <v>206</v>
      </c>
      <c r="L48" s="256" t="s">
        <v>206</v>
      </c>
      <c r="M48" s="264" t="s">
        <v>206</v>
      </c>
    </row>
    <row r="49" spans="2:13" ht="27.75" customHeight="1" x14ac:dyDescent="0.2">
      <c r="B49" s="1055"/>
      <c r="C49" s="1056"/>
      <c r="D49" s="237"/>
      <c r="E49" s="1067" t="s">
        <v>87</v>
      </c>
      <c r="F49" s="1067"/>
      <c r="G49" s="1067"/>
      <c r="H49" s="1068"/>
      <c r="I49" s="248" t="s">
        <v>206</v>
      </c>
      <c r="J49" s="256" t="s">
        <v>206</v>
      </c>
      <c r="K49" s="256" t="s">
        <v>206</v>
      </c>
      <c r="L49" s="256" t="s">
        <v>206</v>
      </c>
      <c r="M49" s="264" t="s">
        <v>206</v>
      </c>
    </row>
    <row r="50" spans="2:13" ht="27.75" customHeight="1" x14ac:dyDescent="0.2">
      <c r="B50" s="1071" t="s">
        <v>89</v>
      </c>
      <c r="C50" s="1072"/>
      <c r="D50" s="272"/>
      <c r="E50" s="1067" t="s">
        <v>91</v>
      </c>
      <c r="F50" s="1067"/>
      <c r="G50" s="1067"/>
      <c r="H50" s="1068"/>
      <c r="I50" s="248">
        <v>3142</v>
      </c>
      <c r="J50" s="256">
        <v>3115</v>
      </c>
      <c r="K50" s="256">
        <v>2683</v>
      </c>
      <c r="L50" s="256">
        <v>2424</v>
      </c>
      <c r="M50" s="264">
        <v>2632</v>
      </c>
    </row>
    <row r="51" spans="2:13" ht="27.75" customHeight="1" x14ac:dyDescent="0.2">
      <c r="B51" s="1053"/>
      <c r="C51" s="1054"/>
      <c r="D51" s="237"/>
      <c r="E51" s="1067" t="s">
        <v>94</v>
      </c>
      <c r="F51" s="1067"/>
      <c r="G51" s="1067"/>
      <c r="H51" s="1068"/>
      <c r="I51" s="248">
        <v>249</v>
      </c>
      <c r="J51" s="256">
        <v>177</v>
      </c>
      <c r="K51" s="256">
        <v>140</v>
      </c>
      <c r="L51" s="256">
        <v>106</v>
      </c>
      <c r="M51" s="264">
        <v>88</v>
      </c>
    </row>
    <row r="52" spans="2:13" ht="27.75" customHeight="1" x14ac:dyDescent="0.2">
      <c r="B52" s="1055"/>
      <c r="C52" s="1056"/>
      <c r="D52" s="237"/>
      <c r="E52" s="1067" t="s">
        <v>43</v>
      </c>
      <c r="F52" s="1067"/>
      <c r="G52" s="1067"/>
      <c r="H52" s="1068"/>
      <c r="I52" s="248">
        <v>16735</v>
      </c>
      <c r="J52" s="256">
        <v>16068</v>
      </c>
      <c r="K52" s="256">
        <v>15583</v>
      </c>
      <c r="L52" s="256">
        <v>15113</v>
      </c>
      <c r="M52" s="264">
        <v>15419</v>
      </c>
    </row>
    <row r="53" spans="2:13" ht="27.75" customHeight="1" x14ac:dyDescent="0.2">
      <c r="B53" s="1061" t="s">
        <v>53</v>
      </c>
      <c r="C53" s="1062"/>
      <c r="D53" s="239"/>
      <c r="E53" s="1069" t="s">
        <v>96</v>
      </c>
      <c r="F53" s="1069"/>
      <c r="G53" s="1069"/>
      <c r="H53" s="1070"/>
      <c r="I53" s="249">
        <v>6622</v>
      </c>
      <c r="J53" s="257">
        <v>6693</v>
      </c>
      <c r="K53" s="257">
        <v>7195</v>
      </c>
      <c r="L53" s="257">
        <v>6531</v>
      </c>
      <c r="M53" s="265">
        <v>5888</v>
      </c>
    </row>
    <row r="54" spans="2:13" ht="27.75" customHeight="1" x14ac:dyDescent="0.25">
      <c r="B54" s="270" t="s">
        <v>79</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f2H6Alrgs74OCJbB/lxIG3XPedyvSmDcdR6+1pc3u23lb6QFOxXICGHE+t6+RJP06OSbivaxznQfPm7hF1JOw==" saltValue="RglUL46xiY1BYI6KMb1TO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0" customHeight="1" zeroHeight="1" x14ac:dyDescent="0.2"/>
  <cols>
    <col min="1" max="1" width="8.26953125" style="51" customWidth="1"/>
    <col min="2" max="2" width="16.36328125" style="51" customWidth="1"/>
    <col min="3" max="5" width="26.26953125" style="51" customWidth="1"/>
    <col min="6" max="8" width="24.26953125" style="51" customWidth="1"/>
    <col min="9" max="14" width="26" style="51" customWidth="1"/>
    <col min="15" max="15" width="6.08984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04"/>
      <c r="C53" s="104"/>
      <c r="D53" s="104"/>
      <c r="E53" s="104"/>
      <c r="F53" s="104"/>
      <c r="G53" s="104"/>
      <c r="H53" s="291" t="s">
        <v>92</v>
      </c>
    </row>
    <row r="54" spans="2:8" ht="29.25" customHeight="1" x14ac:dyDescent="0.3">
      <c r="B54" s="276" t="s">
        <v>9</v>
      </c>
      <c r="C54" s="282"/>
      <c r="D54" s="282"/>
      <c r="E54" s="283" t="s">
        <v>15</v>
      </c>
      <c r="F54" s="284" t="s">
        <v>532</v>
      </c>
      <c r="G54" s="284" t="s">
        <v>533</v>
      </c>
      <c r="H54" s="292" t="s">
        <v>534</v>
      </c>
    </row>
    <row r="55" spans="2:8" ht="52.5" customHeight="1" x14ac:dyDescent="0.2">
      <c r="B55" s="277"/>
      <c r="C55" s="1086" t="s">
        <v>100</v>
      </c>
      <c r="D55" s="1086"/>
      <c r="E55" s="1087"/>
      <c r="F55" s="285">
        <v>1479</v>
      </c>
      <c r="G55" s="285">
        <v>1510</v>
      </c>
      <c r="H55" s="293">
        <v>1510</v>
      </c>
    </row>
    <row r="56" spans="2:8" ht="52.5" customHeight="1" x14ac:dyDescent="0.2">
      <c r="B56" s="278"/>
      <c r="C56" s="1088" t="s">
        <v>103</v>
      </c>
      <c r="D56" s="1088"/>
      <c r="E56" s="1089"/>
      <c r="F56" s="286">
        <v>325</v>
      </c>
      <c r="G56" s="286">
        <v>0</v>
      </c>
      <c r="H56" s="294">
        <v>100</v>
      </c>
    </row>
    <row r="57" spans="2:8" ht="53.25" customHeight="1" x14ac:dyDescent="0.2">
      <c r="B57" s="278"/>
      <c r="C57" s="1090" t="s">
        <v>60</v>
      </c>
      <c r="D57" s="1090"/>
      <c r="E57" s="1091"/>
      <c r="F57" s="287">
        <v>2018</v>
      </c>
      <c r="G57" s="287">
        <v>1988</v>
      </c>
      <c r="H57" s="295">
        <v>1885</v>
      </c>
    </row>
    <row r="58" spans="2:8" ht="45.75" customHeight="1" x14ac:dyDescent="0.2">
      <c r="B58" s="279"/>
      <c r="C58" s="1078" t="s">
        <v>556</v>
      </c>
      <c r="D58" s="1079"/>
      <c r="E58" s="1080"/>
      <c r="F58" s="288">
        <v>1616</v>
      </c>
      <c r="G58" s="288">
        <v>1569</v>
      </c>
      <c r="H58" s="296">
        <v>1369</v>
      </c>
    </row>
    <row r="59" spans="2:8" ht="45.75" customHeight="1" x14ac:dyDescent="0.2">
      <c r="B59" s="279"/>
      <c r="C59" s="1078" t="s">
        <v>557</v>
      </c>
      <c r="D59" s="1079"/>
      <c r="E59" s="1080"/>
      <c r="F59" s="288">
        <v>179</v>
      </c>
      <c r="G59" s="288">
        <v>180</v>
      </c>
      <c r="H59" s="296">
        <v>178</v>
      </c>
    </row>
    <row r="60" spans="2:8" ht="45.75" customHeight="1" x14ac:dyDescent="0.2">
      <c r="B60" s="279"/>
      <c r="C60" s="1078" t="s">
        <v>558</v>
      </c>
      <c r="D60" s="1079"/>
      <c r="E60" s="1080"/>
      <c r="F60" s="288">
        <v>108</v>
      </c>
      <c r="G60" s="288">
        <v>108</v>
      </c>
      <c r="H60" s="296">
        <v>108</v>
      </c>
    </row>
    <row r="61" spans="2:8" ht="45.75" customHeight="1" x14ac:dyDescent="0.2">
      <c r="B61" s="279"/>
      <c r="C61" s="1078" t="s">
        <v>560</v>
      </c>
      <c r="D61" s="1079"/>
      <c r="E61" s="1080"/>
      <c r="F61" s="288">
        <v>13</v>
      </c>
      <c r="G61" s="288">
        <v>22</v>
      </c>
      <c r="H61" s="296">
        <v>106</v>
      </c>
    </row>
    <row r="62" spans="2:8" ht="45.75" customHeight="1" x14ac:dyDescent="0.2">
      <c r="B62" s="280"/>
      <c r="C62" s="1081" t="s">
        <v>559</v>
      </c>
      <c r="D62" s="1082"/>
      <c r="E62" s="1083"/>
      <c r="F62" s="289">
        <v>26</v>
      </c>
      <c r="G62" s="289">
        <v>26</v>
      </c>
      <c r="H62" s="297">
        <v>26</v>
      </c>
    </row>
    <row r="63" spans="2:8" ht="52.5" customHeight="1" x14ac:dyDescent="0.2">
      <c r="B63" s="281"/>
      <c r="C63" s="1084" t="s">
        <v>107</v>
      </c>
      <c r="D63" s="1084"/>
      <c r="E63" s="1085"/>
      <c r="F63" s="290">
        <v>3822</v>
      </c>
      <c r="G63" s="290">
        <v>3498</v>
      </c>
      <c r="H63" s="298">
        <v>3495</v>
      </c>
    </row>
    <row r="64" spans="2:8" ht="15" customHeight="1" x14ac:dyDescent="0.2"/>
  </sheetData>
  <sheetProtection algorithmName="SHA-512" hashValue="tgXjL9WlxTdsZQw//fJFxs6RO4HuYGoRCJJJ5Hx3unfxWCq4yaWdqwBsYhvldBrMaqjiG3oMmLiPsaLX+pmHcQ==" saltValue="98l1ksQqfqqHUIWeRRSfq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F1D04-1C37-438F-A6B4-5F468AA2F7B1}">
  <sheetPr>
    <pageSetUpPr fitToPage="1"/>
  </sheetPr>
  <dimension ref="A1:WZM160"/>
  <sheetViews>
    <sheetView showGridLines="0" zoomScaleSheetLayoutView="55" workbookViewId="0"/>
  </sheetViews>
  <sheetFormatPr defaultColWidth="0" defaultRowHeight="13.5" customHeight="1" zeroHeight="1" x14ac:dyDescent="0.2"/>
  <cols>
    <col min="1" max="1" width="6.36328125" style="1094" customWidth="1"/>
    <col min="2" max="107" width="2.453125" style="1094" customWidth="1"/>
    <col min="108" max="108" width="6.08984375" style="1102" customWidth="1"/>
    <col min="109" max="109" width="5.90625" style="1101" customWidth="1"/>
    <col min="110" max="110" width="19.08984375" style="1094" hidden="1" customWidth="1"/>
    <col min="111" max="115" width="12.6328125" style="1094" hidden="1" customWidth="1"/>
    <col min="116" max="349" width="8.6328125" style="1094" hidden="1" customWidth="1"/>
    <col min="350" max="355" width="14.90625" style="1094" hidden="1" customWidth="1"/>
    <col min="356" max="357" width="15.90625" style="1094" hidden="1" customWidth="1"/>
    <col min="358" max="363" width="16.08984375" style="1094" hidden="1" customWidth="1"/>
    <col min="364" max="364" width="6.08984375" style="1094" hidden="1" customWidth="1"/>
    <col min="365" max="365" width="3" style="1094" hidden="1" customWidth="1"/>
    <col min="366" max="605" width="8.6328125" style="1094" hidden="1" customWidth="1"/>
    <col min="606" max="611" width="14.90625" style="1094" hidden="1" customWidth="1"/>
    <col min="612" max="613" width="15.90625" style="1094" hidden="1" customWidth="1"/>
    <col min="614" max="619" width="16.08984375" style="1094" hidden="1" customWidth="1"/>
    <col min="620" max="620" width="6.08984375" style="1094" hidden="1" customWidth="1"/>
    <col min="621" max="621" width="3" style="1094" hidden="1" customWidth="1"/>
    <col min="622" max="861" width="8.6328125" style="1094" hidden="1" customWidth="1"/>
    <col min="862" max="867" width="14.90625" style="1094" hidden="1" customWidth="1"/>
    <col min="868" max="869" width="15.90625" style="1094" hidden="1" customWidth="1"/>
    <col min="870" max="875" width="16.08984375" style="1094" hidden="1" customWidth="1"/>
    <col min="876" max="876" width="6.08984375" style="1094" hidden="1" customWidth="1"/>
    <col min="877" max="877" width="3" style="1094" hidden="1" customWidth="1"/>
    <col min="878" max="1117" width="8.6328125" style="1094" hidden="1" customWidth="1"/>
    <col min="1118" max="1123" width="14.90625" style="1094" hidden="1" customWidth="1"/>
    <col min="1124" max="1125" width="15.90625" style="1094" hidden="1" customWidth="1"/>
    <col min="1126" max="1131" width="16.08984375" style="1094" hidden="1" customWidth="1"/>
    <col min="1132" max="1132" width="6.08984375" style="1094" hidden="1" customWidth="1"/>
    <col min="1133" max="1133" width="3" style="1094" hidden="1" customWidth="1"/>
    <col min="1134" max="1373" width="8.6328125" style="1094" hidden="1" customWidth="1"/>
    <col min="1374" max="1379" width="14.90625" style="1094" hidden="1" customWidth="1"/>
    <col min="1380" max="1381" width="15.90625" style="1094" hidden="1" customWidth="1"/>
    <col min="1382" max="1387" width="16.08984375" style="1094" hidden="1" customWidth="1"/>
    <col min="1388" max="1388" width="6.08984375" style="1094" hidden="1" customWidth="1"/>
    <col min="1389" max="1389" width="3" style="1094" hidden="1" customWidth="1"/>
    <col min="1390" max="1629" width="8.6328125" style="1094" hidden="1" customWidth="1"/>
    <col min="1630" max="1635" width="14.90625" style="1094" hidden="1" customWidth="1"/>
    <col min="1636" max="1637" width="15.90625" style="1094" hidden="1" customWidth="1"/>
    <col min="1638" max="1643" width="16.08984375" style="1094" hidden="1" customWidth="1"/>
    <col min="1644" max="1644" width="6.08984375" style="1094" hidden="1" customWidth="1"/>
    <col min="1645" max="1645" width="3" style="1094" hidden="1" customWidth="1"/>
    <col min="1646" max="1885" width="8.6328125" style="1094" hidden="1" customWidth="1"/>
    <col min="1886" max="1891" width="14.90625" style="1094" hidden="1" customWidth="1"/>
    <col min="1892" max="1893" width="15.90625" style="1094" hidden="1" customWidth="1"/>
    <col min="1894" max="1899" width="16.08984375" style="1094" hidden="1" customWidth="1"/>
    <col min="1900" max="1900" width="6.08984375" style="1094" hidden="1" customWidth="1"/>
    <col min="1901" max="1901" width="3" style="1094" hidden="1" customWidth="1"/>
    <col min="1902" max="2141" width="8.6328125" style="1094" hidden="1" customWidth="1"/>
    <col min="2142" max="2147" width="14.90625" style="1094" hidden="1" customWidth="1"/>
    <col min="2148" max="2149" width="15.90625" style="1094" hidden="1" customWidth="1"/>
    <col min="2150" max="2155" width="16.08984375" style="1094" hidden="1" customWidth="1"/>
    <col min="2156" max="2156" width="6.08984375" style="1094" hidden="1" customWidth="1"/>
    <col min="2157" max="2157" width="3" style="1094" hidden="1" customWidth="1"/>
    <col min="2158" max="2397" width="8.6328125" style="1094" hidden="1" customWidth="1"/>
    <col min="2398" max="2403" width="14.90625" style="1094" hidden="1" customWidth="1"/>
    <col min="2404" max="2405" width="15.90625" style="1094" hidden="1" customWidth="1"/>
    <col min="2406" max="2411" width="16.08984375" style="1094" hidden="1" customWidth="1"/>
    <col min="2412" max="2412" width="6.08984375" style="1094" hidden="1" customWidth="1"/>
    <col min="2413" max="2413" width="3" style="1094" hidden="1" customWidth="1"/>
    <col min="2414" max="2653" width="8.6328125" style="1094" hidden="1" customWidth="1"/>
    <col min="2654" max="2659" width="14.90625" style="1094" hidden="1" customWidth="1"/>
    <col min="2660" max="2661" width="15.90625" style="1094" hidden="1" customWidth="1"/>
    <col min="2662" max="2667" width="16.08984375" style="1094" hidden="1" customWidth="1"/>
    <col min="2668" max="2668" width="6.08984375" style="1094" hidden="1" customWidth="1"/>
    <col min="2669" max="2669" width="3" style="1094" hidden="1" customWidth="1"/>
    <col min="2670" max="2909" width="8.6328125" style="1094" hidden="1" customWidth="1"/>
    <col min="2910" max="2915" width="14.90625" style="1094" hidden="1" customWidth="1"/>
    <col min="2916" max="2917" width="15.90625" style="1094" hidden="1" customWidth="1"/>
    <col min="2918" max="2923" width="16.08984375" style="1094" hidden="1" customWidth="1"/>
    <col min="2924" max="2924" width="6.08984375" style="1094" hidden="1" customWidth="1"/>
    <col min="2925" max="2925" width="3" style="1094" hidden="1" customWidth="1"/>
    <col min="2926" max="3165" width="8.6328125" style="1094" hidden="1" customWidth="1"/>
    <col min="3166" max="3171" width="14.90625" style="1094" hidden="1" customWidth="1"/>
    <col min="3172" max="3173" width="15.90625" style="1094" hidden="1" customWidth="1"/>
    <col min="3174" max="3179" width="16.08984375" style="1094" hidden="1" customWidth="1"/>
    <col min="3180" max="3180" width="6.08984375" style="1094" hidden="1" customWidth="1"/>
    <col min="3181" max="3181" width="3" style="1094" hidden="1" customWidth="1"/>
    <col min="3182" max="3421" width="8.6328125" style="1094" hidden="1" customWidth="1"/>
    <col min="3422" max="3427" width="14.90625" style="1094" hidden="1" customWidth="1"/>
    <col min="3428" max="3429" width="15.90625" style="1094" hidden="1" customWidth="1"/>
    <col min="3430" max="3435" width="16.08984375" style="1094" hidden="1" customWidth="1"/>
    <col min="3436" max="3436" width="6.08984375" style="1094" hidden="1" customWidth="1"/>
    <col min="3437" max="3437" width="3" style="1094" hidden="1" customWidth="1"/>
    <col min="3438" max="3677" width="8.6328125" style="1094" hidden="1" customWidth="1"/>
    <col min="3678" max="3683" width="14.90625" style="1094" hidden="1" customWidth="1"/>
    <col min="3684" max="3685" width="15.90625" style="1094" hidden="1" customWidth="1"/>
    <col min="3686" max="3691" width="16.08984375" style="1094" hidden="1" customWidth="1"/>
    <col min="3692" max="3692" width="6.08984375" style="1094" hidden="1" customWidth="1"/>
    <col min="3693" max="3693" width="3" style="1094" hidden="1" customWidth="1"/>
    <col min="3694" max="3933" width="8.6328125" style="1094" hidden="1" customWidth="1"/>
    <col min="3934" max="3939" width="14.90625" style="1094" hidden="1" customWidth="1"/>
    <col min="3940" max="3941" width="15.90625" style="1094" hidden="1" customWidth="1"/>
    <col min="3942" max="3947" width="16.08984375" style="1094" hidden="1" customWidth="1"/>
    <col min="3948" max="3948" width="6.08984375" style="1094" hidden="1" customWidth="1"/>
    <col min="3949" max="3949" width="3" style="1094" hidden="1" customWidth="1"/>
    <col min="3950" max="4189" width="8.6328125" style="1094" hidden="1" customWidth="1"/>
    <col min="4190" max="4195" width="14.90625" style="1094" hidden="1" customWidth="1"/>
    <col min="4196" max="4197" width="15.90625" style="1094" hidden="1" customWidth="1"/>
    <col min="4198" max="4203" width="16.08984375" style="1094" hidden="1" customWidth="1"/>
    <col min="4204" max="4204" width="6.08984375" style="1094" hidden="1" customWidth="1"/>
    <col min="4205" max="4205" width="3" style="1094" hidden="1" customWidth="1"/>
    <col min="4206" max="4445" width="8.6328125" style="1094" hidden="1" customWidth="1"/>
    <col min="4446" max="4451" width="14.90625" style="1094" hidden="1" customWidth="1"/>
    <col min="4452" max="4453" width="15.90625" style="1094" hidden="1" customWidth="1"/>
    <col min="4454" max="4459" width="16.08984375" style="1094" hidden="1" customWidth="1"/>
    <col min="4460" max="4460" width="6.08984375" style="1094" hidden="1" customWidth="1"/>
    <col min="4461" max="4461" width="3" style="1094" hidden="1" customWidth="1"/>
    <col min="4462" max="4701" width="8.6328125" style="1094" hidden="1" customWidth="1"/>
    <col min="4702" max="4707" width="14.90625" style="1094" hidden="1" customWidth="1"/>
    <col min="4708" max="4709" width="15.90625" style="1094" hidden="1" customWidth="1"/>
    <col min="4710" max="4715" width="16.08984375" style="1094" hidden="1" customWidth="1"/>
    <col min="4716" max="4716" width="6.08984375" style="1094" hidden="1" customWidth="1"/>
    <col min="4717" max="4717" width="3" style="1094" hidden="1" customWidth="1"/>
    <col min="4718" max="4957" width="8.6328125" style="1094" hidden="1" customWidth="1"/>
    <col min="4958" max="4963" width="14.90625" style="1094" hidden="1" customWidth="1"/>
    <col min="4964" max="4965" width="15.90625" style="1094" hidden="1" customWidth="1"/>
    <col min="4966" max="4971" width="16.08984375" style="1094" hidden="1" customWidth="1"/>
    <col min="4972" max="4972" width="6.08984375" style="1094" hidden="1" customWidth="1"/>
    <col min="4973" max="4973" width="3" style="1094" hidden="1" customWidth="1"/>
    <col min="4974" max="5213" width="8.6328125" style="1094" hidden="1" customWidth="1"/>
    <col min="5214" max="5219" width="14.90625" style="1094" hidden="1" customWidth="1"/>
    <col min="5220" max="5221" width="15.90625" style="1094" hidden="1" customWidth="1"/>
    <col min="5222" max="5227" width="16.08984375" style="1094" hidden="1" customWidth="1"/>
    <col min="5228" max="5228" width="6.08984375" style="1094" hidden="1" customWidth="1"/>
    <col min="5229" max="5229" width="3" style="1094" hidden="1" customWidth="1"/>
    <col min="5230" max="5469" width="8.6328125" style="1094" hidden="1" customWidth="1"/>
    <col min="5470" max="5475" width="14.90625" style="1094" hidden="1" customWidth="1"/>
    <col min="5476" max="5477" width="15.90625" style="1094" hidden="1" customWidth="1"/>
    <col min="5478" max="5483" width="16.08984375" style="1094" hidden="1" customWidth="1"/>
    <col min="5484" max="5484" width="6.08984375" style="1094" hidden="1" customWidth="1"/>
    <col min="5485" max="5485" width="3" style="1094" hidden="1" customWidth="1"/>
    <col min="5486" max="5725" width="8.6328125" style="1094" hidden="1" customWidth="1"/>
    <col min="5726" max="5731" width="14.90625" style="1094" hidden="1" customWidth="1"/>
    <col min="5732" max="5733" width="15.90625" style="1094" hidden="1" customWidth="1"/>
    <col min="5734" max="5739" width="16.08984375" style="1094" hidden="1" customWidth="1"/>
    <col min="5740" max="5740" width="6.08984375" style="1094" hidden="1" customWidth="1"/>
    <col min="5741" max="5741" width="3" style="1094" hidden="1" customWidth="1"/>
    <col min="5742" max="5981" width="8.6328125" style="1094" hidden="1" customWidth="1"/>
    <col min="5982" max="5987" width="14.90625" style="1094" hidden="1" customWidth="1"/>
    <col min="5988" max="5989" width="15.90625" style="1094" hidden="1" customWidth="1"/>
    <col min="5990" max="5995" width="16.08984375" style="1094" hidden="1" customWidth="1"/>
    <col min="5996" max="5996" width="6.08984375" style="1094" hidden="1" customWidth="1"/>
    <col min="5997" max="5997" width="3" style="1094" hidden="1" customWidth="1"/>
    <col min="5998" max="6237" width="8.6328125" style="1094" hidden="1" customWidth="1"/>
    <col min="6238" max="6243" width="14.90625" style="1094" hidden="1" customWidth="1"/>
    <col min="6244" max="6245" width="15.90625" style="1094" hidden="1" customWidth="1"/>
    <col min="6246" max="6251" width="16.08984375" style="1094" hidden="1" customWidth="1"/>
    <col min="6252" max="6252" width="6.08984375" style="1094" hidden="1" customWidth="1"/>
    <col min="6253" max="6253" width="3" style="1094" hidden="1" customWidth="1"/>
    <col min="6254" max="6493" width="8.6328125" style="1094" hidden="1" customWidth="1"/>
    <col min="6494" max="6499" width="14.90625" style="1094" hidden="1" customWidth="1"/>
    <col min="6500" max="6501" width="15.90625" style="1094" hidden="1" customWidth="1"/>
    <col min="6502" max="6507" width="16.08984375" style="1094" hidden="1" customWidth="1"/>
    <col min="6508" max="6508" width="6.08984375" style="1094" hidden="1" customWidth="1"/>
    <col min="6509" max="6509" width="3" style="1094" hidden="1" customWidth="1"/>
    <col min="6510" max="6749" width="8.6328125" style="1094" hidden="1" customWidth="1"/>
    <col min="6750" max="6755" width="14.90625" style="1094" hidden="1" customWidth="1"/>
    <col min="6756" max="6757" width="15.90625" style="1094" hidden="1" customWidth="1"/>
    <col min="6758" max="6763" width="16.08984375" style="1094" hidden="1" customWidth="1"/>
    <col min="6764" max="6764" width="6.08984375" style="1094" hidden="1" customWidth="1"/>
    <col min="6765" max="6765" width="3" style="1094" hidden="1" customWidth="1"/>
    <col min="6766" max="7005" width="8.6328125" style="1094" hidden="1" customWidth="1"/>
    <col min="7006" max="7011" width="14.90625" style="1094" hidden="1" customWidth="1"/>
    <col min="7012" max="7013" width="15.90625" style="1094" hidden="1" customWidth="1"/>
    <col min="7014" max="7019" width="16.08984375" style="1094" hidden="1" customWidth="1"/>
    <col min="7020" max="7020" width="6.08984375" style="1094" hidden="1" customWidth="1"/>
    <col min="7021" max="7021" width="3" style="1094" hidden="1" customWidth="1"/>
    <col min="7022" max="7261" width="8.6328125" style="1094" hidden="1" customWidth="1"/>
    <col min="7262" max="7267" width="14.90625" style="1094" hidden="1" customWidth="1"/>
    <col min="7268" max="7269" width="15.90625" style="1094" hidden="1" customWidth="1"/>
    <col min="7270" max="7275" width="16.08984375" style="1094" hidden="1" customWidth="1"/>
    <col min="7276" max="7276" width="6.08984375" style="1094" hidden="1" customWidth="1"/>
    <col min="7277" max="7277" width="3" style="1094" hidden="1" customWidth="1"/>
    <col min="7278" max="7517" width="8.6328125" style="1094" hidden="1" customWidth="1"/>
    <col min="7518" max="7523" width="14.90625" style="1094" hidden="1" customWidth="1"/>
    <col min="7524" max="7525" width="15.90625" style="1094" hidden="1" customWidth="1"/>
    <col min="7526" max="7531" width="16.08984375" style="1094" hidden="1" customWidth="1"/>
    <col min="7532" max="7532" width="6.08984375" style="1094" hidden="1" customWidth="1"/>
    <col min="7533" max="7533" width="3" style="1094" hidden="1" customWidth="1"/>
    <col min="7534" max="7773" width="8.6328125" style="1094" hidden="1" customWidth="1"/>
    <col min="7774" max="7779" width="14.90625" style="1094" hidden="1" customWidth="1"/>
    <col min="7780" max="7781" width="15.90625" style="1094" hidden="1" customWidth="1"/>
    <col min="7782" max="7787" width="16.08984375" style="1094" hidden="1" customWidth="1"/>
    <col min="7788" max="7788" width="6.08984375" style="1094" hidden="1" customWidth="1"/>
    <col min="7789" max="7789" width="3" style="1094" hidden="1" customWidth="1"/>
    <col min="7790" max="8029" width="8.6328125" style="1094" hidden="1" customWidth="1"/>
    <col min="8030" max="8035" width="14.90625" style="1094" hidden="1" customWidth="1"/>
    <col min="8036" max="8037" width="15.90625" style="1094" hidden="1" customWidth="1"/>
    <col min="8038" max="8043" width="16.08984375" style="1094" hidden="1" customWidth="1"/>
    <col min="8044" max="8044" width="6.08984375" style="1094" hidden="1" customWidth="1"/>
    <col min="8045" max="8045" width="3" style="1094" hidden="1" customWidth="1"/>
    <col min="8046" max="8285" width="8.6328125" style="1094" hidden="1" customWidth="1"/>
    <col min="8286" max="8291" width="14.90625" style="1094" hidden="1" customWidth="1"/>
    <col min="8292" max="8293" width="15.90625" style="1094" hidden="1" customWidth="1"/>
    <col min="8294" max="8299" width="16.08984375" style="1094" hidden="1" customWidth="1"/>
    <col min="8300" max="8300" width="6.08984375" style="1094" hidden="1" customWidth="1"/>
    <col min="8301" max="8301" width="3" style="1094" hidden="1" customWidth="1"/>
    <col min="8302" max="8541" width="8.6328125" style="1094" hidden="1" customWidth="1"/>
    <col min="8542" max="8547" width="14.90625" style="1094" hidden="1" customWidth="1"/>
    <col min="8548" max="8549" width="15.90625" style="1094" hidden="1" customWidth="1"/>
    <col min="8550" max="8555" width="16.08984375" style="1094" hidden="1" customWidth="1"/>
    <col min="8556" max="8556" width="6.08984375" style="1094" hidden="1" customWidth="1"/>
    <col min="8557" max="8557" width="3" style="1094" hidden="1" customWidth="1"/>
    <col min="8558" max="8797" width="8.6328125" style="1094" hidden="1" customWidth="1"/>
    <col min="8798" max="8803" width="14.90625" style="1094" hidden="1" customWidth="1"/>
    <col min="8804" max="8805" width="15.90625" style="1094" hidden="1" customWidth="1"/>
    <col min="8806" max="8811" width="16.08984375" style="1094" hidden="1" customWidth="1"/>
    <col min="8812" max="8812" width="6.08984375" style="1094" hidden="1" customWidth="1"/>
    <col min="8813" max="8813" width="3" style="1094" hidden="1" customWidth="1"/>
    <col min="8814" max="9053" width="8.6328125" style="1094" hidden="1" customWidth="1"/>
    <col min="9054" max="9059" width="14.90625" style="1094" hidden="1" customWidth="1"/>
    <col min="9060" max="9061" width="15.90625" style="1094" hidden="1" customWidth="1"/>
    <col min="9062" max="9067" width="16.08984375" style="1094" hidden="1" customWidth="1"/>
    <col min="9068" max="9068" width="6.08984375" style="1094" hidden="1" customWidth="1"/>
    <col min="9069" max="9069" width="3" style="1094" hidden="1" customWidth="1"/>
    <col min="9070" max="9309" width="8.6328125" style="1094" hidden="1" customWidth="1"/>
    <col min="9310" max="9315" width="14.90625" style="1094" hidden="1" customWidth="1"/>
    <col min="9316" max="9317" width="15.90625" style="1094" hidden="1" customWidth="1"/>
    <col min="9318" max="9323" width="16.08984375" style="1094" hidden="1" customWidth="1"/>
    <col min="9324" max="9324" width="6.08984375" style="1094" hidden="1" customWidth="1"/>
    <col min="9325" max="9325" width="3" style="1094" hidden="1" customWidth="1"/>
    <col min="9326" max="9565" width="8.6328125" style="1094" hidden="1" customWidth="1"/>
    <col min="9566" max="9571" width="14.90625" style="1094" hidden="1" customWidth="1"/>
    <col min="9572" max="9573" width="15.90625" style="1094" hidden="1" customWidth="1"/>
    <col min="9574" max="9579" width="16.08984375" style="1094" hidden="1" customWidth="1"/>
    <col min="9580" max="9580" width="6.08984375" style="1094" hidden="1" customWidth="1"/>
    <col min="9581" max="9581" width="3" style="1094" hidden="1" customWidth="1"/>
    <col min="9582" max="9821" width="8.6328125" style="1094" hidden="1" customWidth="1"/>
    <col min="9822" max="9827" width="14.90625" style="1094" hidden="1" customWidth="1"/>
    <col min="9828" max="9829" width="15.90625" style="1094" hidden="1" customWidth="1"/>
    <col min="9830" max="9835" width="16.08984375" style="1094" hidden="1" customWidth="1"/>
    <col min="9836" max="9836" width="6.08984375" style="1094" hidden="1" customWidth="1"/>
    <col min="9837" max="9837" width="3" style="1094" hidden="1" customWidth="1"/>
    <col min="9838" max="10077" width="8.6328125" style="1094" hidden="1" customWidth="1"/>
    <col min="10078" max="10083" width="14.90625" style="1094" hidden="1" customWidth="1"/>
    <col min="10084" max="10085" width="15.90625" style="1094" hidden="1" customWidth="1"/>
    <col min="10086" max="10091" width="16.08984375" style="1094" hidden="1" customWidth="1"/>
    <col min="10092" max="10092" width="6.08984375" style="1094" hidden="1" customWidth="1"/>
    <col min="10093" max="10093" width="3" style="1094" hidden="1" customWidth="1"/>
    <col min="10094" max="10333" width="8.6328125" style="1094" hidden="1" customWidth="1"/>
    <col min="10334" max="10339" width="14.90625" style="1094" hidden="1" customWidth="1"/>
    <col min="10340" max="10341" width="15.90625" style="1094" hidden="1" customWidth="1"/>
    <col min="10342" max="10347" width="16.08984375" style="1094" hidden="1" customWidth="1"/>
    <col min="10348" max="10348" width="6.08984375" style="1094" hidden="1" customWidth="1"/>
    <col min="10349" max="10349" width="3" style="1094" hidden="1" customWidth="1"/>
    <col min="10350" max="10589" width="8.6328125" style="1094" hidden="1" customWidth="1"/>
    <col min="10590" max="10595" width="14.90625" style="1094" hidden="1" customWidth="1"/>
    <col min="10596" max="10597" width="15.90625" style="1094" hidden="1" customWidth="1"/>
    <col min="10598" max="10603" width="16.08984375" style="1094" hidden="1" customWidth="1"/>
    <col min="10604" max="10604" width="6.08984375" style="1094" hidden="1" customWidth="1"/>
    <col min="10605" max="10605" width="3" style="1094" hidden="1" customWidth="1"/>
    <col min="10606" max="10845" width="8.6328125" style="1094" hidden="1" customWidth="1"/>
    <col min="10846" max="10851" width="14.90625" style="1094" hidden="1" customWidth="1"/>
    <col min="10852" max="10853" width="15.90625" style="1094" hidden="1" customWidth="1"/>
    <col min="10854" max="10859" width="16.08984375" style="1094" hidden="1" customWidth="1"/>
    <col min="10860" max="10860" width="6.08984375" style="1094" hidden="1" customWidth="1"/>
    <col min="10861" max="10861" width="3" style="1094" hidden="1" customWidth="1"/>
    <col min="10862" max="11101" width="8.6328125" style="1094" hidden="1" customWidth="1"/>
    <col min="11102" max="11107" width="14.90625" style="1094" hidden="1" customWidth="1"/>
    <col min="11108" max="11109" width="15.90625" style="1094" hidden="1" customWidth="1"/>
    <col min="11110" max="11115" width="16.08984375" style="1094" hidden="1" customWidth="1"/>
    <col min="11116" max="11116" width="6.08984375" style="1094" hidden="1" customWidth="1"/>
    <col min="11117" max="11117" width="3" style="1094" hidden="1" customWidth="1"/>
    <col min="11118" max="11357" width="8.6328125" style="1094" hidden="1" customWidth="1"/>
    <col min="11358" max="11363" width="14.90625" style="1094" hidden="1" customWidth="1"/>
    <col min="11364" max="11365" width="15.90625" style="1094" hidden="1" customWidth="1"/>
    <col min="11366" max="11371" width="16.08984375" style="1094" hidden="1" customWidth="1"/>
    <col min="11372" max="11372" width="6.08984375" style="1094" hidden="1" customWidth="1"/>
    <col min="11373" max="11373" width="3" style="1094" hidden="1" customWidth="1"/>
    <col min="11374" max="11613" width="8.6328125" style="1094" hidden="1" customWidth="1"/>
    <col min="11614" max="11619" width="14.90625" style="1094" hidden="1" customWidth="1"/>
    <col min="11620" max="11621" width="15.90625" style="1094" hidden="1" customWidth="1"/>
    <col min="11622" max="11627" width="16.08984375" style="1094" hidden="1" customWidth="1"/>
    <col min="11628" max="11628" width="6.08984375" style="1094" hidden="1" customWidth="1"/>
    <col min="11629" max="11629" width="3" style="1094" hidden="1" customWidth="1"/>
    <col min="11630" max="11869" width="8.6328125" style="1094" hidden="1" customWidth="1"/>
    <col min="11870" max="11875" width="14.90625" style="1094" hidden="1" customWidth="1"/>
    <col min="11876" max="11877" width="15.90625" style="1094" hidden="1" customWidth="1"/>
    <col min="11878" max="11883" width="16.08984375" style="1094" hidden="1" customWidth="1"/>
    <col min="11884" max="11884" width="6.08984375" style="1094" hidden="1" customWidth="1"/>
    <col min="11885" max="11885" width="3" style="1094" hidden="1" customWidth="1"/>
    <col min="11886" max="12125" width="8.6328125" style="1094" hidden="1" customWidth="1"/>
    <col min="12126" max="12131" width="14.90625" style="1094" hidden="1" customWidth="1"/>
    <col min="12132" max="12133" width="15.90625" style="1094" hidden="1" customWidth="1"/>
    <col min="12134" max="12139" width="16.08984375" style="1094" hidden="1" customWidth="1"/>
    <col min="12140" max="12140" width="6.08984375" style="1094" hidden="1" customWidth="1"/>
    <col min="12141" max="12141" width="3" style="1094" hidden="1" customWidth="1"/>
    <col min="12142" max="12381" width="8.6328125" style="1094" hidden="1" customWidth="1"/>
    <col min="12382" max="12387" width="14.90625" style="1094" hidden="1" customWidth="1"/>
    <col min="12388" max="12389" width="15.90625" style="1094" hidden="1" customWidth="1"/>
    <col min="12390" max="12395" width="16.08984375" style="1094" hidden="1" customWidth="1"/>
    <col min="12396" max="12396" width="6.08984375" style="1094" hidden="1" customWidth="1"/>
    <col min="12397" max="12397" width="3" style="1094" hidden="1" customWidth="1"/>
    <col min="12398" max="12637" width="8.6328125" style="1094" hidden="1" customWidth="1"/>
    <col min="12638" max="12643" width="14.90625" style="1094" hidden="1" customWidth="1"/>
    <col min="12644" max="12645" width="15.90625" style="1094" hidden="1" customWidth="1"/>
    <col min="12646" max="12651" width="16.08984375" style="1094" hidden="1" customWidth="1"/>
    <col min="12652" max="12652" width="6.08984375" style="1094" hidden="1" customWidth="1"/>
    <col min="12653" max="12653" width="3" style="1094" hidden="1" customWidth="1"/>
    <col min="12654" max="12893" width="8.6328125" style="1094" hidden="1" customWidth="1"/>
    <col min="12894" max="12899" width="14.90625" style="1094" hidden="1" customWidth="1"/>
    <col min="12900" max="12901" width="15.90625" style="1094" hidden="1" customWidth="1"/>
    <col min="12902" max="12907" width="16.08984375" style="1094" hidden="1" customWidth="1"/>
    <col min="12908" max="12908" width="6.08984375" style="1094" hidden="1" customWidth="1"/>
    <col min="12909" max="12909" width="3" style="1094" hidden="1" customWidth="1"/>
    <col min="12910" max="13149" width="8.6328125" style="1094" hidden="1" customWidth="1"/>
    <col min="13150" max="13155" width="14.90625" style="1094" hidden="1" customWidth="1"/>
    <col min="13156" max="13157" width="15.90625" style="1094" hidden="1" customWidth="1"/>
    <col min="13158" max="13163" width="16.08984375" style="1094" hidden="1" customWidth="1"/>
    <col min="13164" max="13164" width="6.08984375" style="1094" hidden="1" customWidth="1"/>
    <col min="13165" max="13165" width="3" style="1094" hidden="1" customWidth="1"/>
    <col min="13166" max="13405" width="8.6328125" style="1094" hidden="1" customWidth="1"/>
    <col min="13406" max="13411" width="14.90625" style="1094" hidden="1" customWidth="1"/>
    <col min="13412" max="13413" width="15.90625" style="1094" hidden="1" customWidth="1"/>
    <col min="13414" max="13419" width="16.08984375" style="1094" hidden="1" customWidth="1"/>
    <col min="13420" max="13420" width="6.08984375" style="1094" hidden="1" customWidth="1"/>
    <col min="13421" max="13421" width="3" style="1094" hidden="1" customWidth="1"/>
    <col min="13422" max="13661" width="8.6328125" style="1094" hidden="1" customWidth="1"/>
    <col min="13662" max="13667" width="14.90625" style="1094" hidden="1" customWidth="1"/>
    <col min="13668" max="13669" width="15.90625" style="1094" hidden="1" customWidth="1"/>
    <col min="13670" max="13675" width="16.08984375" style="1094" hidden="1" customWidth="1"/>
    <col min="13676" max="13676" width="6.08984375" style="1094" hidden="1" customWidth="1"/>
    <col min="13677" max="13677" width="3" style="1094" hidden="1" customWidth="1"/>
    <col min="13678" max="13917" width="8.6328125" style="1094" hidden="1" customWidth="1"/>
    <col min="13918" max="13923" width="14.90625" style="1094" hidden="1" customWidth="1"/>
    <col min="13924" max="13925" width="15.90625" style="1094" hidden="1" customWidth="1"/>
    <col min="13926" max="13931" width="16.08984375" style="1094" hidden="1" customWidth="1"/>
    <col min="13932" max="13932" width="6.08984375" style="1094" hidden="1" customWidth="1"/>
    <col min="13933" max="13933" width="3" style="1094" hidden="1" customWidth="1"/>
    <col min="13934" max="14173" width="8.6328125" style="1094" hidden="1" customWidth="1"/>
    <col min="14174" max="14179" width="14.90625" style="1094" hidden="1" customWidth="1"/>
    <col min="14180" max="14181" width="15.90625" style="1094" hidden="1" customWidth="1"/>
    <col min="14182" max="14187" width="16.08984375" style="1094" hidden="1" customWidth="1"/>
    <col min="14188" max="14188" width="6.08984375" style="1094" hidden="1" customWidth="1"/>
    <col min="14189" max="14189" width="3" style="1094" hidden="1" customWidth="1"/>
    <col min="14190" max="14429" width="8.6328125" style="1094" hidden="1" customWidth="1"/>
    <col min="14430" max="14435" width="14.90625" style="1094" hidden="1" customWidth="1"/>
    <col min="14436" max="14437" width="15.90625" style="1094" hidden="1" customWidth="1"/>
    <col min="14438" max="14443" width="16.08984375" style="1094" hidden="1" customWidth="1"/>
    <col min="14444" max="14444" width="6.08984375" style="1094" hidden="1" customWidth="1"/>
    <col min="14445" max="14445" width="3" style="1094" hidden="1" customWidth="1"/>
    <col min="14446" max="14685" width="8.6328125" style="1094" hidden="1" customWidth="1"/>
    <col min="14686" max="14691" width="14.90625" style="1094" hidden="1" customWidth="1"/>
    <col min="14692" max="14693" width="15.90625" style="1094" hidden="1" customWidth="1"/>
    <col min="14694" max="14699" width="16.08984375" style="1094" hidden="1" customWidth="1"/>
    <col min="14700" max="14700" width="6.08984375" style="1094" hidden="1" customWidth="1"/>
    <col min="14701" max="14701" width="3" style="1094" hidden="1" customWidth="1"/>
    <col min="14702" max="14941" width="8.6328125" style="1094" hidden="1" customWidth="1"/>
    <col min="14942" max="14947" width="14.90625" style="1094" hidden="1" customWidth="1"/>
    <col min="14948" max="14949" width="15.90625" style="1094" hidden="1" customWidth="1"/>
    <col min="14950" max="14955" width="16.08984375" style="1094" hidden="1" customWidth="1"/>
    <col min="14956" max="14956" width="6.08984375" style="1094" hidden="1" customWidth="1"/>
    <col min="14957" max="14957" width="3" style="1094" hidden="1" customWidth="1"/>
    <col min="14958" max="15197" width="8.6328125" style="1094" hidden="1" customWidth="1"/>
    <col min="15198" max="15203" width="14.90625" style="1094" hidden="1" customWidth="1"/>
    <col min="15204" max="15205" width="15.90625" style="1094" hidden="1" customWidth="1"/>
    <col min="15206" max="15211" width="16.08984375" style="1094" hidden="1" customWidth="1"/>
    <col min="15212" max="15212" width="6.08984375" style="1094" hidden="1" customWidth="1"/>
    <col min="15213" max="15213" width="3" style="1094" hidden="1" customWidth="1"/>
    <col min="15214" max="15453" width="8.6328125" style="1094" hidden="1" customWidth="1"/>
    <col min="15454" max="15459" width="14.90625" style="1094" hidden="1" customWidth="1"/>
    <col min="15460" max="15461" width="15.90625" style="1094" hidden="1" customWidth="1"/>
    <col min="15462" max="15467" width="16.08984375" style="1094" hidden="1" customWidth="1"/>
    <col min="15468" max="15468" width="6.08984375" style="1094" hidden="1" customWidth="1"/>
    <col min="15469" max="15469" width="3" style="1094" hidden="1" customWidth="1"/>
    <col min="15470" max="15709" width="8.6328125" style="1094" hidden="1" customWidth="1"/>
    <col min="15710" max="15715" width="14.90625" style="1094" hidden="1" customWidth="1"/>
    <col min="15716" max="15717" width="15.90625" style="1094" hidden="1" customWidth="1"/>
    <col min="15718" max="15723" width="16.08984375" style="1094" hidden="1" customWidth="1"/>
    <col min="15724" max="15724" width="6.08984375" style="1094" hidden="1" customWidth="1"/>
    <col min="15725" max="15725" width="3" style="1094" hidden="1" customWidth="1"/>
    <col min="15726" max="15965" width="8.6328125" style="1094" hidden="1" customWidth="1"/>
    <col min="15966" max="15971" width="14.90625" style="1094" hidden="1" customWidth="1"/>
    <col min="15972" max="15973" width="15.90625" style="1094" hidden="1" customWidth="1"/>
    <col min="15974" max="15979" width="16.08984375" style="1094" hidden="1" customWidth="1"/>
    <col min="15980" max="15980" width="6.08984375" style="1094" hidden="1" customWidth="1"/>
    <col min="15981" max="15981" width="3" style="1094" hidden="1" customWidth="1"/>
    <col min="15982" max="16221" width="8.6328125" style="1094" hidden="1" customWidth="1"/>
    <col min="16222" max="16227" width="14.90625" style="1094" hidden="1" customWidth="1"/>
    <col min="16228" max="16229" width="15.90625" style="1094" hidden="1" customWidth="1"/>
    <col min="16230" max="16235" width="16.08984375" style="1094" hidden="1" customWidth="1"/>
    <col min="16236" max="16236" width="6.08984375" style="1094" hidden="1" customWidth="1"/>
    <col min="16237" max="16237" width="3" style="1094" hidden="1" customWidth="1"/>
    <col min="16238" max="16384" width="8.6328125" style="1094" hidden="1" customWidth="1"/>
  </cols>
  <sheetData>
    <row r="1" spans="1:143" ht="42.75" customHeight="1" x14ac:dyDescent="0.2">
      <c r="A1" s="1092"/>
      <c r="B1" s="1093"/>
      <c r="DD1" s="1094"/>
      <c r="DE1" s="1094"/>
    </row>
    <row r="2" spans="1:143" ht="25.5" customHeight="1" x14ac:dyDescent="0.2">
      <c r="A2" s="1095"/>
      <c r="C2" s="1095"/>
      <c r="O2" s="1095"/>
      <c r="P2" s="1095"/>
      <c r="Q2" s="1095"/>
      <c r="R2" s="1095"/>
      <c r="S2" s="1095"/>
      <c r="T2" s="1095"/>
      <c r="U2" s="1095"/>
      <c r="V2" s="1095"/>
      <c r="W2" s="1095"/>
      <c r="X2" s="1095"/>
      <c r="Y2" s="1095"/>
      <c r="Z2" s="1095"/>
      <c r="AA2" s="1095"/>
      <c r="AB2" s="1095"/>
      <c r="AC2" s="1095"/>
      <c r="AD2" s="1095"/>
      <c r="AE2" s="1095"/>
      <c r="AF2" s="1095"/>
      <c r="AG2" s="1095"/>
      <c r="AH2" s="1095"/>
      <c r="AI2" s="1095"/>
      <c r="AU2" s="1095"/>
      <c r="BG2" s="1095"/>
      <c r="BS2" s="1095"/>
      <c r="CE2" s="1095"/>
      <c r="CQ2" s="1095"/>
      <c r="DD2" s="1094"/>
      <c r="DE2" s="1094"/>
    </row>
    <row r="3" spans="1:143" ht="25.5" customHeight="1" x14ac:dyDescent="0.2">
      <c r="A3" s="1095"/>
      <c r="C3" s="1095"/>
      <c r="O3" s="1095"/>
      <c r="P3" s="1095"/>
      <c r="Q3" s="1095"/>
      <c r="R3" s="1095"/>
      <c r="S3" s="1095"/>
      <c r="T3" s="1095"/>
      <c r="U3" s="1095"/>
      <c r="V3" s="1095"/>
      <c r="W3" s="1095"/>
      <c r="X3" s="1095"/>
      <c r="Y3" s="1095"/>
      <c r="Z3" s="1095"/>
      <c r="AA3" s="1095"/>
      <c r="AB3" s="1095"/>
      <c r="AC3" s="1095"/>
      <c r="AD3" s="1095"/>
      <c r="AE3" s="1095"/>
      <c r="AF3" s="1095"/>
      <c r="AG3" s="1095"/>
      <c r="AH3" s="1095"/>
      <c r="AI3" s="1095"/>
      <c r="AU3" s="1095"/>
      <c r="BG3" s="1095"/>
      <c r="BS3" s="1095"/>
      <c r="CE3" s="1095"/>
      <c r="CQ3" s="1095"/>
      <c r="DD3" s="1094"/>
      <c r="DE3" s="1094"/>
    </row>
    <row r="4" spans="1:143" s="96" customFormat="1" ht="13" x14ac:dyDescent="0.2">
      <c r="A4" s="1095"/>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1095"/>
      <c r="BA4" s="1095"/>
      <c r="BB4" s="1095"/>
      <c r="BC4" s="1095"/>
      <c r="BD4" s="1095"/>
      <c r="BE4" s="1095"/>
      <c r="BF4" s="1095"/>
      <c r="BG4" s="1095"/>
      <c r="BH4" s="1095"/>
      <c r="BI4" s="1095"/>
      <c r="BJ4" s="1095"/>
      <c r="BK4" s="1095"/>
      <c r="BL4" s="1095"/>
      <c r="BM4" s="1095"/>
      <c r="BN4" s="1095"/>
      <c r="BO4" s="1095"/>
      <c r="BP4" s="1095"/>
      <c r="BQ4" s="1095"/>
      <c r="BR4" s="1095"/>
      <c r="BS4" s="1095"/>
      <c r="BT4" s="1095"/>
      <c r="BU4" s="1095"/>
      <c r="BV4" s="1095"/>
      <c r="BW4" s="1095"/>
      <c r="BX4" s="1095"/>
      <c r="BY4" s="1095"/>
      <c r="BZ4" s="1095"/>
      <c r="CA4" s="1095"/>
      <c r="CB4" s="1095"/>
      <c r="CC4" s="1095"/>
      <c r="CD4" s="1095"/>
      <c r="CE4" s="1095"/>
      <c r="CF4" s="1095"/>
      <c r="CG4" s="1095"/>
      <c r="CH4" s="1095"/>
      <c r="CI4" s="1095"/>
      <c r="CJ4" s="1095"/>
      <c r="CK4" s="1095"/>
      <c r="CL4" s="1095"/>
      <c r="CM4" s="1095"/>
      <c r="CN4" s="1095"/>
      <c r="CO4" s="1095"/>
      <c r="CP4" s="1095"/>
      <c r="CQ4" s="1095"/>
      <c r="CR4" s="1095"/>
      <c r="CS4" s="1095"/>
      <c r="CT4" s="1095"/>
      <c r="CU4" s="1095"/>
      <c r="CV4" s="1095"/>
      <c r="CW4" s="1095"/>
      <c r="CX4" s="1095"/>
      <c r="CY4" s="1095"/>
      <c r="CZ4" s="1095"/>
      <c r="DA4" s="1095"/>
      <c r="DB4" s="1095"/>
      <c r="DC4" s="1095"/>
      <c r="DD4" s="1095"/>
      <c r="DE4" s="1095"/>
      <c r="DF4" s="95"/>
      <c r="DG4" s="95"/>
      <c r="DH4" s="95"/>
      <c r="DI4" s="95"/>
      <c r="DJ4" s="95"/>
      <c r="DK4" s="95"/>
      <c r="DL4" s="95"/>
      <c r="DM4" s="95"/>
      <c r="DN4" s="95"/>
      <c r="DO4" s="95"/>
      <c r="DP4" s="95"/>
      <c r="DQ4" s="95"/>
      <c r="DR4" s="95"/>
      <c r="DS4" s="95"/>
      <c r="DT4" s="95"/>
      <c r="DU4" s="95"/>
      <c r="DV4" s="95"/>
      <c r="DW4" s="95"/>
    </row>
    <row r="5" spans="1:143" s="96" customFormat="1" ht="13" x14ac:dyDescent="0.2">
      <c r="A5" s="1095"/>
      <c r="B5" s="1095"/>
      <c r="C5" s="1095"/>
      <c r="D5" s="1095"/>
      <c r="E5" s="1095"/>
      <c r="F5" s="1095"/>
      <c r="G5" s="1095"/>
      <c r="H5" s="1095"/>
      <c r="I5" s="1095"/>
      <c r="J5" s="1095"/>
      <c r="K5" s="1095"/>
      <c r="L5" s="1095"/>
      <c r="M5" s="1095"/>
      <c r="N5" s="1095"/>
      <c r="O5" s="1095"/>
      <c r="P5" s="1095"/>
      <c r="Q5" s="1095"/>
      <c r="R5" s="1095"/>
      <c r="S5" s="1095"/>
      <c r="T5" s="1095"/>
      <c r="U5" s="1095"/>
      <c r="V5" s="1095"/>
      <c r="W5" s="1095"/>
      <c r="X5" s="1095"/>
      <c r="Y5" s="1095"/>
      <c r="Z5" s="1095"/>
      <c r="AA5" s="1095"/>
      <c r="AB5" s="1095"/>
      <c r="AC5" s="1095"/>
      <c r="AD5" s="1095"/>
      <c r="AE5" s="1095"/>
      <c r="AF5" s="1095"/>
      <c r="AG5" s="1095"/>
      <c r="AH5" s="1095"/>
      <c r="AI5" s="1095"/>
      <c r="AJ5" s="1095"/>
      <c r="AK5" s="1095"/>
      <c r="AL5" s="1095"/>
      <c r="AM5" s="1095"/>
      <c r="AN5" s="1095"/>
      <c r="AO5" s="1095"/>
      <c r="AP5" s="1095"/>
      <c r="AQ5" s="1095"/>
      <c r="AR5" s="1095"/>
      <c r="AS5" s="1095"/>
      <c r="AT5" s="1095"/>
      <c r="AU5" s="1095"/>
      <c r="AV5" s="1095"/>
      <c r="AW5" s="1095"/>
      <c r="AX5" s="1095"/>
      <c r="AY5" s="1095"/>
      <c r="AZ5" s="1095"/>
      <c r="BA5" s="1095"/>
      <c r="BB5" s="1095"/>
      <c r="BC5" s="1095"/>
      <c r="BD5" s="1095"/>
      <c r="BE5" s="1095"/>
      <c r="BF5" s="1095"/>
      <c r="BG5" s="1095"/>
      <c r="BH5" s="1095"/>
      <c r="BI5" s="1095"/>
      <c r="BJ5" s="1095"/>
      <c r="BK5" s="1095"/>
      <c r="BL5" s="1095"/>
      <c r="BM5" s="1095"/>
      <c r="BN5" s="1095"/>
      <c r="BO5" s="1095"/>
      <c r="BP5" s="1095"/>
      <c r="BQ5" s="1095"/>
      <c r="BR5" s="1095"/>
      <c r="BS5" s="1095"/>
      <c r="BT5" s="1095"/>
      <c r="BU5" s="1095"/>
      <c r="BV5" s="1095"/>
      <c r="BW5" s="1095"/>
      <c r="BX5" s="1095"/>
      <c r="BY5" s="1095"/>
      <c r="BZ5" s="1095"/>
      <c r="CA5" s="1095"/>
      <c r="CB5" s="1095"/>
      <c r="CC5" s="1095"/>
      <c r="CD5" s="1095"/>
      <c r="CE5" s="1095"/>
      <c r="CF5" s="1095"/>
      <c r="CG5" s="1095"/>
      <c r="CH5" s="1095"/>
      <c r="CI5" s="1095"/>
      <c r="CJ5" s="1095"/>
      <c r="CK5" s="1095"/>
      <c r="CL5" s="1095"/>
      <c r="CM5" s="1095"/>
      <c r="CN5" s="1095"/>
      <c r="CO5" s="1095"/>
      <c r="CP5" s="1095"/>
      <c r="CQ5" s="1095"/>
      <c r="CR5" s="1095"/>
      <c r="CS5" s="1095"/>
      <c r="CT5" s="1095"/>
      <c r="CU5" s="1095"/>
      <c r="CV5" s="1095"/>
      <c r="CW5" s="1095"/>
      <c r="CX5" s="1095"/>
      <c r="CY5" s="1095"/>
      <c r="CZ5" s="1095"/>
      <c r="DA5" s="1095"/>
      <c r="DB5" s="1095"/>
      <c r="DC5" s="1095"/>
      <c r="DD5" s="1095"/>
      <c r="DE5" s="1095"/>
      <c r="DF5" s="95"/>
      <c r="DG5" s="95"/>
      <c r="DH5" s="95"/>
      <c r="DI5" s="95"/>
      <c r="DJ5" s="95"/>
      <c r="DK5" s="95"/>
      <c r="DL5" s="95"/>
      <c r="DM5" s="95"/>
      <c r="DN5" s="95"/>
      <c r="DO5" s="95"/>
      <c r="DP5" s="95"/>
      <c r="DQ5" s="95"/>
      <c r="DR5" s="95"/>
      <c r="DS5" s="95"/>
      <c r="DT5" s="95"/>
      <c r="DU5" s="95"/>
      <c r="DV5" s="95"/>
      <c r="DW5" s="95"/>
    </row>
    <row r="6" spans="1:143" s="96" customFormat="1" ht="13" x14ac:dyDescent="0.2">
      <c r="A6" s="1095"/>
      <c r="B6" s="1095"/>
      <c r="C6" s="1095"/>
      <c r="D6" s="1095"/>
      <c r="E6" s="1095"/>
      <c r="F6" s="1095"/>
      <c r="G6" s="1095"/>
      <c r="H6" s="1095"/>
      <c r="I6" s="1095"/>
      <c r="J6" s="1095"/>
      <c r="K6" s="1095"/>
      <c r="L6" s="1095"/>
      <c r="M6" s="1095"/>
      <c r="N6" s="1095"/>
      <c r="O6" s="1095"/>
      <c r="P6" s="1095"/>
      <c r="Q6" s="1095"/>
      <c r="R6" s="1095"/>
      <c r="S6" s="1095"/>
      <c r="T6" s="1095"/>
      <c r="U6" s="1095"/>
      <c r="V6" s="1095"/>
      <c r="W6" s="1095"/>
      <c r="X6" s="1095"/>
      <c r="Y6" s="1095"/>
      <c r="Z6" s="1095"/>
      <c r="AA6" s="1095"/>
      <c r="AB6" s="1095"/>
      <c r="AC6" s="1095"/>
      <c r="AD6" s="1095"/>
      <c r="AE6" s="1095"/>
      <c r="AF6" s="1095"/>
      <c r="AG6" s="1095"/>
      <c r="AH6" s="1095"/>
      <c r="AI6" s="1095"/>
      <c r="AJ6" s="1095"/>
      <c r="AK6" s="1095"/>
      <c r="AL6" s="1095"/>
      <c r="AM6" s="1095"/>
      <c r="AN6" s="1095"/>
      <c r="AO6" s="1095"/>
      <c r="AP6" s="1095"/>
      <c r="AQ6" s="1095"/>
      <c r="AR6" s="1095"/>
      <c r="AS6" s="1095"/>
      <c r="AT6" s="1095"/>
      <c r="AU6" s="1095"/>
      <c r="AV6" s="1095"/>
      <c r="AW6" s="1095"/>
      <c r="AX6" s="1095"/>
      <c r="AY6" s="1095"/>
      <c r="AZ6" s="1095"/>
      <c r="BA6" s="1095"/>
      <c r="BB6" s="1095"/>
      <c r="BC6" s="1095"/>
      <c r="BD6" s="1095"/>
      <c r="BE6" s="1095"/>
      <c r="BF6" s="1095"/>
      <c r="BG6" s="1095"/>
      <c r="BH6" s="1095"/>
      <c r="BI6" s="1095"/>
      <c r="BJ6" s="1095"/>
      <c r="BK6" s="1095"/>
      <c r="BL6" s="1095"/>
      <c r="BM6" s="1095"/>
      <c r="BN6" s="1095"/>
      <c r="BO6" s="1095"/>
      <c r="BP6" s="1095"/>
      <c r="BQ6" s="1095"/>
      <c r="BR6" s="1095"/>
      <c r="BS6" s="1095"/>
      <c r="BT6" s="1095"/>
      <c r="BU6" s="1095"/>
      <c r="BV6" s="1095"/>
      <c r="BW6" s="1095"/>
      <c r="BX6" s="1095"/>
      <c r="BY6" s="1095"/>
      <c r="BZ6" s="1095"/>
      <c r="CA6" s="1095"/>
      <c r="CB6" s="1095"/>
      <c r="CC6" s="1095"/>
      <c r="CD6" s="1095"/>
      <c r="CE6" s="1095"/>
      <c r="CF6" s="1095"/>
      <c r="CG6" s="1095"/>
      <c r="CH6" s="1095"/>
      <c r="CI6" s="1095"/>
      <c r="CJ6" s="1095"/>
      <c r="CK6" s="1095"/>
      <c r="CL6" s="1095"/>
      <c r="CM6" s="1095"/>
      <c r="CN6" s="1095"/>
      <c r="CO6" s="1095"/>
      <c r="CP6" s="1095"/>
      <c r="CQ6" s="1095"/>
      <c r="CR6" s="1095"/>
      <c r="CS6" s="1095"/>
      <c r="CT6" s="1095"/>
      <c r="CU6" s="1095"/>
      <c r="CV6" s="1095"/>
      <c r="CW6" s="1095"/>
      <c r="CX6" s="1095"/>
      <c r="CY6" s="1095"/>
      <c r="CZ6" s="1095"/>
      <c r="DA6" s="1095"/>
      <c r="DB6" s="1095"/>
      <c r="DC6" s="1095"/>
      <c r="DD6" s="1095"/>
      <c r="DE6" s="1095"/>
      <c r="DF6" s="95"/>
      <c r="DG6" s="95"/>
      <c r="DH6" s="95"/>
      <c r="DI6" s="95"/>
      <c r="DJ6" s="95"/>
      <c r="DK6" s="95"/>
      <c r="DL6" s="95"/>
      <c r="DM6" s="95"/>
      <c r="DN6" s="95"/>
      <c r="DO6" s="95"/>
      <c r="DP6" s="95"/>
      <c r="DQ6" s="95"/>
      <c r="DR6" s="95"/>
      <c r="DS6" s="95"/>
      <c r="DT6" s="95"/>
      <c r="DU6" s="95"/>
      <c r="DV6" s="95"/>
      <c r="DW6" s="95"/>
    </row>
    <row r="7" spans="1:143" s="96" customFormat="1" ht="13" x14ac:dyDescent="0.2">
      <c r="A7" s="1095"/>
      <c r="B7" s="1095"/>
      <c r="C7" s="1095"/>
      <c r="D7" s="1095"/>
      <c r="E7" s="1095"/>
      <c r="F7" s="1095"/>
      <c r="G7" s="1095"/>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5"/>
      <c r="AI7" s="1095"/>
      <c r="AJ7" s="1095"/>
      <c r="AK7" s="1095"/>
      <c r="AL7" s="1095"/>
      <c r="AM7" s="1095"/>
      <c r="AN7" s="1095"/>
      <c r="AO7" s="1095"/>
      <c r="AP7" s="1095"/>
      <c r="AQ7" s="1095"/>
      <c r="AR7" s="1095"/>
      <c r="AS7" s="1095"/>
      <c r="AT7" s="1095"/>
      <c r="AU7" s="1095"/>
      <c r="AV7" s="1095"/>
      <c r="AW7" s="1095"/>
      <c r="AX7" s="1095"/>
      <c r="AY7" s="1095"/>
      <c r="AZ7" s="1095"/>
      <c r="BA7" s="1095"/>
      <c r="BB7" s="1095"/>
      <c r="BC7" s="1095"/>
      <c r="BD7" s="1095"/>
      <c r="BE7" s="1095"/>
      <c r="BF7" s="1095"/>
      <c r="BG7" s="1095"/>
      <c r="BH7" s="1095"/>
      <c r="BI7" s="1095"/>
      <c r="BJ7" s="1095"/>
      <c r="BK7" s="1095"/>
      <c r="BL7" s="1095"/>
      <c r="BM7" s="1095"/>
      <c r="BN7" s="1095"/>
      <c r="BO7" s="1095"/>
      <c r="BP7" s="1095"/>
      <c r="BQ7" s="1095"/>
      <c r="BR7" s="1095"/>
      <c r="BS7" s="1095"/>
      <c r="BT7" s="1095"/>
      <c r="BU7" s="1095"/>
      <c r="BV7" s="1095"/>
      <c r="BW7" s="1095"/>
      <c r="BX7" s="1095"/>
      <c r="BY7" s="1095"/>
      <c r="BZ7" s="1095"/>
      <c r="CA7" s="1095"/>
      <c r="CB7" s="1095"/>
      <c r="CC7" s="1095"/>
      <c r="CD7" s="1095"/>
      <c r="CE7" s="1095"/>
      <c r="CF7" s="1095"/>
      <c r="CG7" s="1095"/>
      <c r="CH7" s="1095"/>
      <c r="CI7" s="1095"/>
      <c r="CJ7" s="1095"/>
      <c r="CK7" s="1095"/>
      <c r="CL7" s="1095"/>
      <c r="CM7" s="1095"/>
      <c r="CN7" s="1095"/>
      <c r="CO7" s="1095"/>
      <c r="CP7" s="1095"/>
      <c r="CQ7" s="1095"/>
      <c r="CR7" s="1095"/>
      <c r="CS7" s="1095"/>
      <c r="CT7" s="1095"/>
      <c r="CU7" s="1095"/>
      <c r="CV7" s="1095"/>
      <c r="CW7" s="1095"/>
      <c r="CX7" s="1095"/>
      <c r="CY7" s="1095"/>
      <c r="CZ7" s="1095"/>
      <c r="DA7" s="1095"/>
      <c r="DB7" s="1095"/>
      <c r="DC7" s="1095"/>
      <c r="DD7" s="1095"/>
      <c r="DE7" s="1095"/>
      <c r="DF7" s="95"/>
      <c r="DG7" s="95"/>
      <c r="DH7" s="95"/>
      <c r="DI7" s="95"/>
      <c r="DJ7" s="95"/>
      <c r="DK7" s="95"/>
      <c r="DL7" s="95"/>
      <c r="DM7" s="95"/>
      <c r="DN7" s="95"/>
      <c r="DO7" s="95"/>
      <c r="DP7" s="95"/>
      <c r="DQ7" s="95"/>
      <c r="DR7" s="95"/>
      <c r="DS7" s="95"/>
      <c r="DT7" s="95"/>
      <c r="DU7" s="95"/>
      <c r="DV7" s="95"/>
      <c r="DW7" s="95"/>
    </row>
    <row r="8" spans="1:143" s="96" customFormat="1" ht="13" x14ac:dyDescent="0.2">
      <c r="A8" s="1095"/>
      <c r="B8" s="1095"/>
      <c r="C8" s="1095"/>
      <c r="D8" s="1095"/>
      <c r="E8" s="1095"/>
      <c r="F8" s="1095"/>
      <c r="G8" s="1095"/>
      <c r="H8" s="1095"/>
      <c r="I8" s="1095"/>
      <c r="J8" s="1095"/>
      <c r="K8" s="1095"/>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5"/>
      <c r="AI8" s="1095"/>
      <c r="AJ8" s="1095"/>
      <c r="AK8" s="1095"/>
      <c r="AL8" s="1095"/>
      <c r="AM8" s="1095"/>
      <c r="AN8" s="1095"/>
      <c r="AO8" s="1095"/>
      <c r="AP8" s="1095"/>
      <c r="AQ8" s="1095"/>
      <c r="AR8" s="1095"/>
      <c r="AS8" s="1095"/>
      <c r="AT8" s="1095"/>
      <c r="AU8" s="1095"/>
      <c r="AV8" s="1095"/>
      <c r="AW8" s="1095"/>
      <c r="AX8" s="1095"/>
      <c r="AY8" s="1095"/>
      <c r="AZ8" s="1095"/>
      <c r="BA8" s="1095"/>
      <c r="BB8" s="1095"/>
      <c r="BC8" s="1095"/>
      <c r="BD8" s="1095"/>
      <c r="BE8" s="1095"/>
      <c r="BF8" s="1095"/>
      <c r="BG8" s="1095"/>
      <c r="BH8" s="1095"/>
      <c r="BI8" s="1095"/>
      <c r="BJ8" s="1095"/>
      <c r="BK8" s="1095"/>
      <c r="BL8" s="1095"/>
      <c r="BM8" s="1095"/>
      <c r="BN8" s="1095"/>
      <c r="BO8" s="1095"/>
      <c r="BP8" s="1095"/>
      <c r="BQ8" s="1095"/>
      <c r="BR8" s="1095"/>
      <c r="BS8" s="1095"/>
      <c r="BT8" s="1095"/>
      <c r="BU8" s="1095"/>
      <c r="BV8" s="1095"/>
      <c r="BW8" s="1095"/>
      <c r="BX8" s="1095"/>
      <c r="BY8" s="1095"/>
      <c r="BZ8" s="1095"/>
      <c r="CA8" s="1095"/>
      <c r="CB8" s="1095"/>
      <c r="CC8" s="1095"/>
      <c r="CD8" s="1095"/>
      <c r="CE8" s="1095"/>
      <c r="CF8" s="1095"/>
      <c r="CG8" s="1095"/>
      <c r="CH8" s="1095"/>
      <c r="CI8" s="1095"/>
      <c r="CJ8" s="1095"/>
      <c r="CK8" s="1095"/>
      <c r="CL8" s="1095"/>
      <c r="CM8" s="1095"/>
      <c r="CN8" s="1095"/>
      <c r="CO8" s="1095"/>
      <c r="CP8" s="1095"/>
      <c r="CQ8" s="1095"/>
      <c r="CR8" s="1095"/>
      <c r="CS8" s="1095"/>
      <c r="CT8" s="1095"/>
      <c r="CU8" s="1095"/>
      <c r="CV8" s="1095"/>
      <c r="CW8" s="1095"/>
      <c r="CX8" s="1095"/>
      <c r="CY8" s="1095"/>
      <c r="CZ8" s="1095"/>
      <c r="DA8" s="1095"/>
      <c r="DB8" s="1095"/>
      <c r="DC8" s="1095"/>
      <c r="DD8" s="1095"/>
      <c r="DE8" s="1095"/>
      <c r="DF8" s="95"/>
      <c r="DG8" s="95"/>
      <c r="DH8" s="95"/>
      <c r="DI8" s="95"/>
      <c r="DJ8" s="95"/>
      <c r="DK8" s="95"/>
      <c r="DL8" s="95"/>
      <c r="DM8" s="95"/>
      <c r="DN8" s="95"/>
      <c r="DO8" s="95"/>
      <c r="DP8" s="95"/>
      <c r="DQ8" s="95"/>
      <c r="DR8" s="95"/>
      <c r="DS8" s="95"/>
      <c r="DT8" s="95"/>
      <c r="DU8" s="95"/>
      <c r="DV8" s="95"/>
      <c r="DW8" s="95"/>
    </row>
    <row r="9" spans="1:143" s="96" customFormat="1" ht="13" x14ac:dyDescent="0.2">
      <c r="A9" s="1095"/>
      <c r="B9" s="1095"/>
      <c r="C9" s="1095"/>
      <c r="D9" s="1095"/>
      <c r="E9" s="1095"/>
      <c r="F9" s="1095"/>
      <c r="G9" s="1095"/>
      <c r="H9" s="1095"/>
      <c r="I9" s="1095"/>
      <c r="J9" s="1095"/>
      <c r="K9" s="1095"/>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5"/>
      <c r="AI9" s="1095"/>
      <c r="AJ9" s="1095"/>
      <c r="AK9" s="1095"/>
      <c r="AL9" s="1095"/>
      <c r="AM9" s="1095"/>
      <c r="AN9" s="1095"/>
      <c r="AO9" s="1095"/>
      <c r="AP9" s="1095"/>
      <c r="AQ9" s="1095"/>
      <c r="AR9" s="1095"/>
      <c r="AS9" s="1095"/>
      <c r="AT9" s="1095"/>
      <c r="AU9" s="1095"/>
      <c r="AV9" s="1095"/>
      <c r="AW9" s="1095"/>
      <c r="AX9" s="1095"/>
      <c r="AY9" s="1095"/>
      <c r="AZ9" s="1095"/>
      <c r="BA9" s="1095"/>
      <c r="BB9" s="1095"/>
      <c r="BC9" s="1095"/>
      <c r="BD9" s="1095"/>
      <c r="BE9" s="1095"/>
      <c r="BF9" s="1095"/>
      <c r="BG9" s="1095"/>
      <c r="BH9" s="1095"/>
      <c r="BI9" s="1095"/>
      <c r="BJ9" s="1095"/>
      <c r="BK9" s="1095"/>
      <c r="BL9" s="1095"/>
      <c r="BM9" s="1095"/>
      <c r="BN9" s="1095"/>
      <c r="BO9" s="1095"/>
      <c r="BP9" s="1095"/>
      <c r="BQ9" s="1095"/>
      <c r="BR9" s="1095"/>
      <c r="BS9" s="1095"/>
      <c r="BT9" s="1095"/>
      <c r="BU9" s="1095"/>
      <c r="BV9" s="1095"/>
      <c r="BW9" s="1095"/>
      <c r="BX9" s="1095"/>
      <c r="BY9" s="1095"/>
      <c r="BZ9" s="1095"/>
      <c r="CA9" s="1095"/>
      <c r="CB9" s="1095"/>
      <c r="CC9" s="1095"/>
      <c r="CD9" s="1095"/>
      <c r="CE9" s="1095"/>
      <c r="CF9" s="1095"/>
      <c r="CG9" s="1095"/>
      <c r="CH9" s="1095"/>
      <c r="CI9" s="1095"/>
      <c r="CJ9" s="1095"/>
      <c r="CK9" s="1095"/>
      <c r="CL9" s="1095"/>
      <c r="CM9" s="1095"/>
      <c r="CN9" s="1095"/>
      <c r="CO9" s="1095"/>
      <c r="CP9" s="1095"/>
      <c r="CQ9" s="1095"/>
      <c r="CR9" s="1095"/>
      <c r="CS9" s="1095"/>
      <c r="CT9" s="1095"/>
      <c r="CU9" s="1095"/>
      <c r="CV9" s="1095"/>
      <c r="CW9" s="1095"/>
      <c r="CX9" s="1095"/>
      <c r="CY9" s="1095"/>
      <c r="CZ9" s="1095"/>
      <c r="DA9" s="1095"/>
      <c r="DB9" s="1095"/>
      <c r="DC9" s="1095"/>
      <c r="DD9" s="1095"/>
      <c r="DE9" s="1095"/>
      <c r="DF9" s="95"/>
      <c r="DG9" s="95"/>
      <c r="DH9" s="95"/>
      <c r="DI9" s="95"/>
      <c r="DJ9" s="95"/>
      <c r="DK9" s="95"/>
      <c r="DL9" s="95"/>
      <c r="DM9" s="95"/>
      <c r="DN9" s="95"/>
      <c r="DO9" s="95"/>
      <c r="DP9" s="95"/>
      <c r="DQ9" s="95"/>
      <c r="DR9" s="95"/>
      <c r="DS9" s="95"/>
      <c r="DT9" s="95"/>
      <c r="DU9" s="95"/>
      <c r="DV9" s="95"/>
      <c r="DW9" s="95"/>
    </row>
    <row r="10" spans="1:143" s="96" customFormat="1" ht="13" x14ac:dyDescent="0.2">
      <c r="A10" s="1095"/>
      <c r="B10" s="1095"/>
      <c r="C10" s="1095"/>
      <c r="D10" s="1095"/>
      <c r="E10" s="1095"/>
      <c r="F10" s="1095"/>
      <c r="G10" s="1095"/>
      <c r="H10" s="1095"/>
      <c r="I10" s="1095"/>
      <c r="J10" s="1095"/>
      <c r="K10" s="1095"/>
      <c r="L10" s="1095"/>
      <c r="M10" s="1095"/>
      <c r="N10" s="1095"/>
      <c r="O10" s="1095"/>
      <c r="P10" s="1095"/>
      <c r="Q10" s="1095"/>
      <c r="R10" s="1095"/>
      <c r="S10" s="1095"/>
      <c r="T10" s="1095"/>
      <c r="U10" s="1095"/>
      <c r="V10" s="1095"/>
      <c r="W10" s="1095"/>
      <c r="X10" s="1095"/>
      <c r="Y10" s="1095"/>
      <c r="Z10" s="1095"/>
      <c r="AA10" s="1095"/>
      <c r="AB10" s="1095"/>
      <c r="AC10" s="1095"/>
      <c r="AD10" s="1095"/>
      <c r="AE10" s="1095"/>
      <c r="AF10" s="1095"/>
      <c r="AG10" s="1095"/>
      <c r="AH10" s="1095"/>
      <c r="AI10" s="1095"/>
      <c r="AJ10" s="1095"/>
      <c r="AK10" s="1095"/>
      <c r="AL10" s="1095"/>
      <c r="AM10" s="1095"/>
      <c r="AN10" s="1095"/>
      <c r="AO10" s="1095"/>
      <c r="AP10" s="1095"/>
      <c r="AQ10" s="1095"/>
      <c r="AR10" s="1095"/>
      <c r="AS10" s="1095"/>
      <c r="AT10" s="1095"/>
      <c r="AU10" s="1095"/>
      <c r="AV10" s="1095"/>
      <c r="AW10" s="1095"/>
      <c r="AX10" s="1095"/>
      <c r="AY10" s="1095"/>
      <c r="AZ10" s="1095"/>
      <c r="BA10" s="1095"/>
      <c r="BB10" s="1095"/>
      <c r="BC10" s="1095"/>
      <c r="BD10" s="1095"/>
      <c r="BE10" s="1095"/>
      <c r="BF10" s="1095"/>
      <c r="BG10" s="1095"/>
      <c r="BH10" s="1095"/>
      <c r="BI10" s="1095"/>
      <c r="BJ10" s="1095"/>
      <c r="BK10" s="1095"/>
      <c r="BL10" s="1095"/>
      <c r="BM10" s="1095"/>
      <c r="BN10" s="1095"/>
      <c r="BO10" s="1095"/>
      <c r="BP10" s="1095"/>
      <c r="BQ10" s="1095"/>
      <c r="BR10" s="1095"/>
      <c r="BS10" s="1095"/>
      <c r="BT10" s="1095"/>
      <c r="BU10" s="1095"/>
      <c r="BV10" s="1095"/>
      <c r="BW10" s="1095"/>
      <c r="BX10" s="1095"/>
      <c r="BY10" s="1095"/>
      <c r="BZ10" s="1095"/>
      <c r="CA10" s="1095"/>
      <c r="CB10" s="1095"/>
      <c r="CC10" s="1095"/>
      <c r="CD10" s="1095"/>
      <c r="CE10" s="1095"/>
      <c r="CF10" s="1095"/>
      <c r="CG10" s="1095"/>
      <c r="CH10" s="1095"/>
      <c r="CI10" s="1095"/>
      <c r="CJ10" s="1095"/>
      <c r="CK10" s="1095"/>
      <c r="CL10" s="1095"/>
      <c r="CM10" s="1095"/>
      <c r="CN10" s="1095"/>
      <c r="CO10" s="1095"/>
      <c r="CP10" s="1095"/>
      <c r="CQ10" s="1095"/>
      <c r="CR10" s="1095"/>
      <c r="CS10" s="1095"/>
      <c r="CT10" s="1095"/>
      <c r="CU10" s="1095"/>
      <c r="CV10" s="1095"/>
      <c r="CW10" s="1095"/>
      <c r="CX10" s="1095"/>
      <c r="CY10" s="1095"/>
      <c r="CZ10" s="1095"/>
      <c r="DA10" s="1095"/>
      <c r="DB10" s="1095"/>
      <c r="DC10" s="1095"/>
      <c r="DD10" s="1095"/>
      <c r="DE10" s="1095"/>
      <c r="DF10" s="95"/>
      <c r="DG10" s="95"/>
      <c r="DH10" s="95"/>
      <c r="DI10" s="95"/>
      <c r="DJ10" s="95"/>
      <c r="DK10" s="95"/>
      <c r="DL10" s="95"/>
      <c r="DM10" s="95"/>
      <c r="DN10" s="95"/>
      <c r="DO10" s="95"/>
      <c r="DP10" s="95"/>
      <c r="DQ10" s="95"/>
      <c r="DR10" s="95"/>
      <c r="DS10" s="95"/>
      <c r="DT10" s="95"/>
      <c r="DU10" s="95"/>
      <c r="DV10" s="95"/>
      <c r="DW10" s="95"/>
      <c r="EM10" s="96" t="s">
        <v>562</v>
      </c>
    </row>
    <row r="11" spans="1:143" s="96" customFormat="1" ht="13" x14ac:dyDescent="0.2">
      <c r="A11" s="1095"/>
      <c r="B11" s="1095"/>
      <c r="C11" s="1095"/>
      <c r="D11" s="1095"/>
      <c r="E11" s="1095"/>
      <c r="F11" s="1095"/>
      <c r="G11" s="1095"/>
      <c r="H11" s="1095"/>
      <c r="I11" s="1095"/>
      <c r="J11" s="1095"/>
      <c r="K11" s="1095"/>
      <c r="L11" s="1095"/>
      <c r="M11" s="1095"/>
      <c r="N11" s="1095"/>
      <c r="O11" s="1095"/>
      <c r="P11" s="1095"/>
      <c r="Q11" s="1095"/>
      <c r="R11" s="1095"/>
      <c r="S11" s="1095"/>
      <c r="T11" s="1095"/>
      <c r="U11" s="1095"/>
      <c r="V11" s="1095"/>
      <c r="W11" s="1095"/>
      <c r="X11" s="1095"/>
      <c r="Y11" s="1095"/>
      <c r="Z11" s="1095"/>
      <c r="AA11" s="1095"/>
      <c r="AB11" s="1095"/>
      <c r="AC11" s="1095"/>
      <c r="AD11" s="1095"/>
      <c r="AE11" s="1095"/>
      <c r="AF11" s="1095"/>
      <c r="AG11" s="1095"/>
      <c r="AH11" s="1095"/>
      <c r="AI11" s="1095"/>
      <c r="AJ11" s="1095"/>
      <c r="AK11" s="1095"/>
      <c r="AL11" s="1095"/>
      <c r="AM11" s="1095"/>
      <c r="AN11" s="1095"/>
      <c r="AO11" s="1095"/>
      <c r="AP11" s="1095"/>
      <c r="AQ11" s="1095"/>
      <c r="AR11" s="1095"/>
      <c r="AS11" s="1095"/>
      <c r="AT11" s="1095"/>
      <c r="AU11" s="1095"/>
      <c r="AV11" s="1095"/>
      <c r="AW11" s="1095"/>
      <c r="AX11" s="1095"/>
      <c r="AY11" s="1095"/>
      <c r="AZ11" s="1095"/>
      <c r="BA11" s="1095"/>
      <c r="BB11" s="1095"/>
      <c r="BC11" s="1095"/>
      <c r="BD11" s="1095"/>
      <c r="BE11" s="1095"/>
      <c r="BF11" s="1095"/>
      <c r="BG11" s="1095"/>
      <c r="BH11" s="1095"/>
      <c r="BI11" s="1095"/>
      <c r="BJ11" s="1095"/>
      <c r="BK11" s="1095"/>
      <c r="BL11" s="1095"/>
      <c r="BM11" s="1095"/>
      <c r="BN11" s="1095"/>
      <c r="BO11" s="1095"/>
      <c r="BP11" s="1095"/>
      <c r="BQ11" s="1095"/>
      <c r="BR11" s="1095"/>
      <c r="BS11" s="1095"/>
      <c r="BT11" s="1095"/>
      <c r="BU11" s="1095"/>
      <c r="BV11" s="1095"/>
      <c r="BW11" s="1095"/>
      <c r="BX11" s="1095"/>
      <c r="BY11" s="1095"/>
      <c r="BZ11" s="1095"/>
      <c r="CA11" s="1095"/>
      <c r="CB11" s="1095"/>
      <c r="CC11" s="1095"/>
      <c r="CD11" s="1095"/>
      <c r="CE11" s="1095"/>
      <c r="CF11" s="1095"/>
      <c r="CG11" s="1095"/>
      <c r="CH11" s="1095"/>
      <c r="CI11" s="1095"/>
      <c r="CJ11" s="1095"/>
      <c r="CK11" s="1095"/>
      <c r="CL11" s="1095"/>
      <c r="CM11" s="1095"/>
      <c r="CN11" s="1095"/>
      <c r="CO11" s="1095"/>
      <c r="CP11" s="1095"/>
      <c r="CQ11" s="1095"/>
      <c r="CR11" s="1095"/>
      <c r="CS11" s="1095"/>
      <c r="CT11" s="1095"/>
      <c r="CU11" s="1095"/>
      <c r="CV11" s="1095"/>
      <c r="CW11" s="1095"/>
      <c r="CX11" s="1095"/>
      <c r="CY11" s="1095"/>
      <c r="CZ11" s="1095"/>
      <c r="DA11" s="1095"/>
      <c r="DB11" s="1095"/>
      <c r="DC11" s="1095"/>
      <c r="DD11" s="1095"/>
      <c r="DE11" s="1095"/>
      <c r="DF11" s="95"/>
      <c r="DG11" s="95"/>
      <c r="DH11" s="95"/>
      <c r="DI11" s="95"/>
      <c r="DJ11" s="95"/>
      <c r="DK11" s="95"/>
      <c r="DL11" s="95"/>
      <c r="DM11" s="95"/>
      <c r="DN11" s="95"/>
      <c r="DO11" s="95"/>
      <c r="DP11" s="95"/>
      <c r="DQ11" s="95"/>
      <c r="DR11" s="95"/>
      <c r="DS11" s="95"/>
      <c r="DT11" s="95"/>
      <c r="DU11" s="95"/>
      <c r="DV11" s="95"/>
      <c r="DW11" s="95"/>
    </row>
    <row r="12" spans="1:143" s="96" customFormat="1" ht="13" x14ac:dyDescent="0.2">
      <c r="A12" s="1095"/>
      <c r="B12" s="1095"/>
      <c r="C12" s="1095"/>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5"/>
      <c r="AI12" s="1095"/>
      <c r="AJ12" s="1095"/>
      <c r="AK12" s="1095"/>
      <c r="AL12" s="1095"/>
      <c r="AM12" s="1095"/>
      <c r="AN12" s="1095"/>
      <c r="AO12" s="1095"/>
      <c r="AP12" s="1095"/>
      <c r="AQ12" s="1095"/>
      <c r="AR12" s="1095"/>
      <c r="AS12" s="1095"/>
      <c r="AT12" s="1095"/>
      <c r="AU12" s="1095"/>
      <c r="AV12" s="1095"/>
      <c r="AW12" s="1095"/>
      <c r="AX12" s="1095"/>
      <c r="AY12" s="1095"/>
      <c r="AZ12" s="1095"/>
      <c r="BA12" s="1095"/>
      <c r="BB12" s="1095"/>
      <c r="BC12" s="1095"/>
      <c r="BD12" s="1095"/>
      <c r="BE12" s="1095"/>
      <c r="BF12" s="1095"/>
      <c r="BG12" s="1095"/>
      <c r="BH12" s="1095"/>
      <c r="BI12" s="1095"/>
      <c r="BJ12" s="1095"/>
      <c r="BK12" s="1095"/>
      <c r="BL12" s="1095"/>
      <c r="BM12" s="1095"/>
      <c r="BN12" s="1095"/>
      <c r="BO12" s="1095"/>
      <c r="BP12" s="1095"/>
      <c r="BQ12" s="1095"/>
      <c r="BR12" s="1095"/>
      <c r="BS12" s="1095"/>
      <c r="BT12" s="1095"/>
      <c r="BU12" s="1095"/>
      <c r="BV12" s="1095"/>
      <c r="BW12" s="1095"/>
      <c r="BX12" s="1095"/>
      <c r="BY12" s="1095"/>
      <c r="BZ12" s="1095"/>
      <c r="CA12" s="1095"/>
      <c r="CB12" s="1095"/>
      <c r="CC12" s="1095"/>
      <c r="CD12" s="1095"/>
      <c r="CE12" s="1095"/>
      <c r="CF12" s="1095"/>
      <c r="CG12" s="1095"/>
      <c r="CH12" s="1095"/>
      <c r="CI12" s="1095"/>
      <c r="CJ12" s="1095"/>
      <c r="CK12" s="1095"/>
      <c r="CL12" s="1095"/>
      <c r="CM12" s="1095"/>
      <c r="CN12" s="1095"/>
      <c r="CO12" s="1095"/>
      <c r="CP12" s="1095"/>
      <c r="CQ12" s="1095"/>
      <c r="CR12" s="1095"/>
      <c r="CS12" s="1095"/>
      <c r="CT12" s="1095"/>
      <c r="CU12" s="1095"/>
      <c r="CV12" s="1095"/>
      <c r="CW12" s="1095"/>
      <c r="CX12" s="1095"/>
      <c r="CY12" s="1095"/>
      <c r="CZ12" s="1095"/>
      <c r="DA12" s="1095"/>
      <c r="DB12" s="1095"/>
      <c r="DC12" s="1095"/>
      <c r="DD12" s="1095"/>
      <c r="DE12" s="1095"/>
      <c r="DF12" s="95"/>
      <c r="DG12" s="95"/>
      <c r="DH12" s="95"/>
      <c r="DI12" s="95"/>
      <c r="DJ12" s="95"/>
      <c r="DK12" s="95"/>
      <c r="DL12" s="95"/>
      <c r="DM12" s="95"/>
      <c r="DN12" s="95"/>
      <c r="DO12" s="95"/>
      <c r="DP12" s="95"/>
      <c r="DQ12" s="95"/>
      <c r="DR12" s="95"/>
      <c r="DS12" s="95"/>
      <c r="DT12" s="95"/>
      <c r="DU12" s="95"/>
      <c r="DV12" s="95"/>
      <c r="DW12" s="95"/>
      <c r="EM12" s="96" t="s">
        <v>562</v>
      </c>
    </row>
    <row r="13" spans="1:143" s="96" customFormat="1" ht="13" x14ac:dyDescent="0.2">
      <c r="A13" s="1095"/>
      <c r="B13" s="1095"/>
      <c r="C13" s="1095"/>
      <c r="D13" s="1095"/>
      <c r="E13" s="1095"/>
      <c r="F13" s="1095"/>
      <c r="G13" s="1095"/>
      <c r="H13" s="1095"/>
      <c r="I13" s="1095"/>
      <c r="J13" s="1095"/>
      <c r="K13" s="1095"/>
      <c r="L13" s="1095"/>
      <c r="M13" s="1095"/>
      <c r="N13" s="1095"/>
      <c r="O13" s="1095"/>
      <c r="P13" s="1095"/>
      <c r="Q13" s="1095"/>
      <c r="R13" s="1095"/>
      <c r="S13" s="1095"/>
      <c r="T13" s="1095"/>
      <c r="U13" s="1095"/>
      <c r="V13" s="1095"/>
      <c r="W13" s="1095"/>
      <c r="X13" s="1095"/>
      <c r="Y13" s="1095"/>
      <c r="Z13" s="1095"/>
      <c r="AA13" s="1095"/>
      <c r="AB13" s="1095"/>
      <c r="AC13" s="1095"/>
      <c r="AD13" s="1095"/>
      <c r="AE13" s="1095"/>
      <c r="AF13" s="1095"/>
      <c r="AG13" s="1095"/>
      <c r="AH13" s="1095"/>
      <c r="AI13" s="1095"/>
      <c r="AJ13" s="1095"/>
      <c r="AK13" s="1095"/>
      <c r="AL13" s="1095"/>
      <c r="AM13" s="1095"/>
      <c r="AN13" s="1095"/>
      <c r="AO13" s="1095"/>
      <c r="AP13" s="1095"/>
      <c r="AQ13" s="1095"/>
      <c r="AR13" s="1095"/>
      <c r="AS13" s="1095"/>
      <c r="AT13" s="1095"/>
      <c r="AU13" s="1095"/>
      <c r="AV13" s="1095"/>
      <c r="AW13" s="1095"/>
      <c r="AX13" s="1095"/>
      <c r="AY13" s="1095"/>
      <c r="AZ13" s="1095"/>
      <c r="BA13" s="1095"/>
      <c r="BB13" s="1095"/>
      <c r="BC13" s="1095"/>
      <c r="BD13" s="1095"/>
      <c r="BE13" s="1095"/>
      <c r="BF13" s="1095"/>
      <c r="BG13" s="1095"/>
      <c r="BH13" s="1095"/>
      <c r="BI13" s="1095"/>
      <c r="BJ13" s="1095"/>
      <c r="BK13" s="1095"/>
      <c r="BL13" s="1095"/>
      <c r="BM13" s="1095"/>
      <c r="BN13" s="1095"/>
      <c r="BO13" s="1095"/>
      <c r="BP13" s="1095"/>
      <c r="BQ13" s="1095"/>
      <c r="BR13" s="1095"/>
      <c r="BS13" s="1095"/>
      <c r="BT13" s="1095"/>
      <c r="BU13" s="1095"/>
      <c r="BV13" s="1095"/>
      <c r="BW13" s="1095"/>
      <c r="BX13" s="1095"/>
      <c r="BY13" s="1095"/>
      <c r="BZ13" s="1095"/>
      <c r="CA13" s="1095"/>
      <c r="CB13" s="1095"/>
      <c r="CC13" s="1095"/>
      <c r="CD13" s="1095"/>
      <c r="CE13" s="1095"/>
      <c r="CF13" s="1095"/>
      <c r="CG13" s="1095"/>
      <c r="CH13" s="1095"/>
      <c r="CI13" s="1095"/>
      <c r="CJ13" s="1095"/>
      <c r="CK13" s="1095"/>
      <c r="CL13" s="1095"/>
      <c r="CM13" s="1095"/>
      <c r="CN13" s="1095"/>
      <c r="CO13" s="1095"/>
      <c r="CP13" s="1095"/>
      <c r="CQ13" s="1095"/>
      <c r="CR13" s="1095"/>
      <c r="CS13" s="1095"/>
      <c r="CT13" s="1095"/>
      <c r="CU13" s="1095"/>
      <c r="CV13" s="1095"/>
      <c r="CW13" s="1095"/>
      <c r="CX13" s="1095"/>
      <c r="CY13" s="1095"/>
      <c r="CZ13" s="1095"/>
      <c r="DA13" s="1095"/>
      <c r="DB13" s="1095"/>
      <c r="DC13" s="1095"/>
      <c r="DD13" s="1095"/>
      <c r="DE13" s="1095"/>
      <c r="DF13" s="95"/>
      <c r="DG13" s="95"/>
      <c r="DH13" s="95"/>
      <c r="DI13" s="95"/>
      <c r="DJ13" s="95"/>
      <c r="DK13" s="95"/>
      <c r="DL13" s="95"/>
      <c r="DM13" s="95"/>
      <c r="DN13" s="95"/>
      <c r="DO13" s="95"/>
      <c r="DP13" s="95"/>
      <c r="DQ13" s="95"/>
      <c r="DR13" s="95"/>
      <c r="DS13" s="95"/>
      <c r="DT13" s="95"/>
      <c r="DU13" s="95"/>
      <c r="DV13" s="95"/>
      <c r="DW13" s="95"/>
    </row>
    <row r="14" spans="1:143" s="96" customFormat="1" ht="13" x14ac:dyDescent="0.2">
      <c r="A14" s="1095"/>
      <c r="B14" s="1095"/>
      <c r="C14" s="1095"/>
      <c r="D14" s="1095"/>
      <c r="E14" s="1095"/>
      <c r="F14" s="1095"/>
      <c r="G14" s="1095"/>
      <c r="H14" s="1095"/>
      <c r="I14" s="1095"/>
      <c r="J14" s="1095"/>
      <c r="K14" s="1095"/>
      <c r="L14" s="1095"/>
      <c r="M14" s="1095"/>
      <c r="N14" s="1095"/>
      <c r="O14" s="1095"/>
      <c r="P14" s="1095"/>
      <c r="Q14" s="1095"/>
      <c r="R14" s="1095"/>
      <c r="S14" s="1095"/>
      <c r="T14" s="1095"/>
      <c r="U14" s="1095"/>
      <c r="V14" s="1095"/>
      <c r="W14" s="1095"/>
      <c r="X14" s="1095"/>
      <c r="Y14" s="1095"/>
      <c r="Z14" s="1095"/>
      <c r="AA14" s="1095"/>
      <c r="AB14" s="1095"/>
      <c r="AC14" s="1095"/>
      <c r="AD14" s="1095"/>
      <c r="AE14" s="1095"/>
      <c r="AF14" s="1095"/>
      <c r="AG14" s="1095"/>
      <c r="AH14" s="1095"/>
      <c r="AI14" s="1095"/>
      <c r="AJ14" s="1095"/>
      <c r="AK14" s="1095"/>
      <c r="AL14" s="1095"/>
      <c r="AM14" s="1095"/>
      <c r="AN14" s="1095"/>
      <c r="AO14" s="1095"/>
      <c r="AP14" s="1095"/>
      <c r="AQ14" s="1095"/>
      <c r="AR14" s="1095"/>
      <c r="AS14" s="1095"/>
      <c r="AT14" s="1095"/>
      <c r="AU14" s="1095"/>
      <c r="AV14" s="1095"/>
      <c r="AW14" s="1095"/>
      <c r="AX14" s="1095"/>
      <c r="AY14" s="1095"/>
      <c r="AZ14" s="1095"/>
      <c r="BA14" s="1095"/>
      <c r="BB14" s="1095"/>
      <c r="BC14" s="1095"/>
      <c r="BD14" s="1095"/>
      <c r="BE14" s="1095"/>
      <c r="BF14" s="1095"/>
      <c r="BG14" s="1095"/>
      <c r="BH14" s="1095"/>
      <c r="BI14" s="1095"/>
      <c r="BJ14" s="1095"/>
      <c r="BK14" s="1095"/>
      <c r="BL14" s="1095"/>
      <c r="BM14" s="1095"/>
      <c r="BN14" s="1095"/>
      <c r="BO14" s="1095"/>
      <c r="BP14" s="1095"/>
      <c r="BQ14" s="1095"/>
      <c r="BR14" s="1095"/>
      <c r="BS14" s="1095"/>
      <c r="BT14" s="1095"/>
      <c r="BU14" s="1095"/>
      <c r="BV14" s="1095"/>
      <c r="BW14" s="1095"/>
      <c r="BX14" s="1095"/>
      <c r="BY14" s="1095"/>
      <c r="BZ14" s="1095"/>
      <c r="CA14" s="1095"/>
      <c r="CB14" s="1095"/>
      <c r="CC14" s="1095"/>
      <c r="CD14" s="1095"/>
      <c r="CE14" s="1095"/>
      <c r="CF14" s="1095"/>
      <c r="CG14" s="1095"/>
      <c r="CH14" s="1095"/>
      <c r="CI14" s="1095"/>
      <c r="CJ14" s="1095"/>
      <c r="CK14" s="1095"/>
      <c r="CL14" s="1095"/>
      <c r="CM14" s="1095"/>
      <c r="CN14" s="1095"/>
      <c r="CO14" s="1095"/>
      <c r="CP14" s="1095"/>
      <c r="CQ14" s="1095"/>
      <c r="CR14" s="1095"/>
      <c r="CS14" s="1095"/>
      <c r="CT14" s="1095"/>
      <c r="CU14" s="1095"/>
      <c r="CV14" s="1095"/>
      <c r="CW14" s="1095"/>
      <c r="CX14" s="1095"/>
      <c r="CY14" s="1095"/>
      <c r="CZ14" s="1095"/>
      <c r="DA14" s="1095"/>
      <c r="DB14" s="1095"/>
      <c r="DC14" s="1095"/>
      <c r="DD14" s="1095"/>
      <c r="DE14" s="1095"/>
      <c r="DF14" s="95"/>
      <c r="DG14" s="95"/>
      <c r="DH14" s="95"/>
      <c r="DI14" s="95"/>
      <c r="DJ14" s="95"/>
      <c r="DK14" s="95"/>
      <c r="DL14" s="95"/>
      <c r="DM14" s="95"/>
      <c r="DN14" s="95"/>
      <c r="DO14" s="95"/>
      <c r="DP14" s="95"/>
      <c r="DQ14" s="95"/>
      <c r="DR14" s="95"/>
      <c r="DS14" s="95"/>
      <c r="DT14" s="95"/>
      <c r="DU14" s="95"/>
      <c r="DV14" s="95"/>
      <c r="DW14" s="95"/>
    </row>
    <row r="15" spans="1:143" s="96" customFormat="1" ht="13" x14ac:dyDescent="0.2">
      <c r="A15" s="1094"/>
      <c r="B15" s="1095"/>
      <c r="C15" s="1095"/>
      <c r="D15" s="1095"/>
      <c r="E15" s="1095"/>
      <c r="F15" s="1095"/>
      <c r="G15" s="1095"/>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5"/>
      <c r="AK15" s="1095"/>
      <c r="AL15" s="1095"/>
      <c r="AM15" s="1095"/>
      <c r="AN15" s="1095"/>
      <c r="AO15" s="1095"/>
      <c r="AP15" s="1095"/>
      <c r="AQ15" s="1095"/>
      <c r="AR15" s="1095"/>
      <c r="AS15" s="1095"/>
      <c r="AT15" s="1095"/>
      <c r="AU15" s="1095"/>
      <c r="AV15" s="1095"/>
      <c r="AW15" s="1095"/>
      <c r="AX15" s="1095"/>
      <c r="AY15" s="1095"/>
      <c r="AZ15" s="1095"/>
      <c r="BA15" s="1095"/>
      <c r="BB15" s="1095"/>
      <c r="BC15" s="1095"/>
      <c r="BD15" s="1095"/>
      <c r="BE15" s="1095"/>
      <c r="BF15" s="1095"/>
      <c r="BG15" s="1095"/>
      <c r="BH15" s="1095"/>
      <c r="BI15" s="1095"/>
      <c r="BJ15" s="1095"/>
      <c r="BK15" s="1095"/>
      <c r="BL15" s="1095"/>
      <c r="BM15" s="1095"/>
      <c r="BN15" s="1095"/>
      <c r="BO15" s="1095"/>
      <c r="BP15" s="1095"/>
      <c r="BQ15" s="1095"/>
      <c r="BR15" s="1095"/>
      <c r="BS15" s="1095"/>
      <c r="BT15" s="1095"/>
      <c r="BU15" s="1095"/>
      <c r="BV15" s="1095"/>
      <c r="BW15" s="1095"/>
      <c r="BX15" s="1095"/>
      <c r="BY15" s="1095"/>
      <c r="BZ15" s="1095"/>
      <c r="CA15" s="1095"/>
      <c r="CB15" s="1095"/>
      <c r="CC15" s="1095"/>
      <c r="CD15" s="1095"/>
      <c r="CE15" s="1095"/>
      <c r="CF15" s="1095"/>
      <c r="CG15" s="1095"/>
      <c r="CH15" s="1095"/>
      <c r="CI15" s="1095"/>
      <c r="CJ15" s="1095"/>
      <c r="CK15" s="1095"/>
      <c r="CL15" s="1095"/>
      <c r="CM15" s="1095"/>
      <c r="CN15" s="1095"/>
      <c r="CO15" s="1095"/>
      <c r="CP15" s="1095"/>
      <c r="CQ15" s="1095"/>
      <c r="CR15" s="1095"/>
      <c r="CS15" s="1095"/>
      <c r="CT15" s="1095"/>
      <c r="CU15" s="1095"/>
      <c r="CV15" s="1095"/>
      <c r="CW15" s="1095"/>
      <c r="CX15" s="1095"/>
      <c r="CY15" s="1095"/>
      <c r="CZ15" s="1095"/>
      <c r="DA15" s="1095"/>
      <c r="DB15" s="1095"/>
      <c r="DC15" s="1095"/>
      <c r="DD15" s="1095"/>
      <c r="DE15" s="1095"/>
      <c r="DF15" s="95"/>
      <c r="DG15" s="95"/>
      <c r="DH15" s="95"/>
      <c r="DI15" s="95"/>
      <c r="DJ15" s="95"/>
      <c r="DK15" s="95"/>
      <c r="DL15" s="95"/>
      <c r="DM15" s="95"/>
      <c r="DN15" s="95"/>
      <c r="DO15" s="95"/>
      <c r="DP15" s="95"/>
      <c r="DQ15" s="95"/>
      <c r="DR15" s="95"/>
      <c r="DS15" s="95"/>
      <c r="DT15" s="95"/>
      <c r="DU15" s="95"/>
      <c r="DV15" s="95"/>
      <c r="DW15" s="95"/>
    </row>
    <row r="16" spans="1:143" s="96" customFormat="1" ht="13" x14ac:dyDescent="0.2">
      <c r="A16" s="1094"/>
      <c r="B16" s="1095"/>
      <c r="C16" s="1095"/>
      <c r="D16" s="1095"/>
      <c r="E16" s="1095"/>
      <c r="F16" s="1095"/>
      <c r="G16" s="1095"/>
      <c r="H16" s="1095"/>
      <c r="I16" s="1095"/>
      <c r="J16" s="1095"/>
      <c r="K16" s="1095"/>
      <c r="L16" s="1095"/>
      <c r="M16" s="1095"/>
      <c r="N16" s="1095"/>
      <c r="O16" s="1095"/>
      <c r="P16" s="1095"/>
      <c r="Q16" s="1095"/>
      <c r="R16" s="1095"/>
      <c r="S16" s="1095"/>
      <c r="T16" s="1095"/>
      <c r="U16" s="1095"/>
      <c r="V16" s="1095"/>
      <c r="W16" s="1095"/>
      <c r="X16" s="1095"/>
      <c r="Y16" s="1095"/>
      <c r="Z16" s="1095"/>
      <c r="AA16" s="1095"/>
      <c r="AB16" s="1095"/>
      <c r="AC16" s="1095"/>
      <c r="AD16" s="1095"/>
      <c r="AE16" s="1095"/>
      <c r="AF16" s="1095"/>
      <c r="AG16" s="1095"/>
      <c r="AH16" s="1095"/>
      <c r="AI16" s="1095"/>
      <c r="AJ16" s="1095"/>
      <c r="AK16" s="1095"/>
      <c r="AL16" s="1095"/>
      <c r="AM16" s="1095"/>
      <c r="AN16" s="1095"/>
      <c r="AO16" s="1095"/>
      <c r="AP16" s="1095"/>
      <c r="AQ16" s="1095"/>
      <c r="AR16" s="1095"/>
      <c r="AS16" s="1095"/>
      <c r="AT16" s="1095"/>
      <c r="AU16" s="1095"/>
      <c r="AV16" s="1095"/>
      <c r="AW16" s="1095"/>
      <c r="AX16" s="1095"/>
      <c r="AY16" s="1095"/>
      <c r="AZ16" s="1095"/>
      <c r="BA16" s="1095"/>
      <c r="BB16" s="1095"/>
      <c r="BC16" s="1095"/>
      <c r="BD16" s="1095"/>
      <c r="BE16" s="1095"/>
      <c r="BF16" s="1095"/>
      <c r="BG16" s="1095"/>
      <c r="BH16" s="1095"/>
      <c r="BI16" s="1095"/>
      <c r="BJ16" s="1095"/>
      <c r="BK16" s="1095"/>
      <c r="BL16" s="1095"/>
      <c r="BM16" s="1095"/>
      <c r="BN16" s="1095"/>
      <c r="BO16" s="1095"/>
      <c r="BP16" s="1095"/>
      <c r="BQ16" s="1095"/>
      <c r="BR16" s="1095"/>
      <c r="BS16" s="1095"/>
      <c r="BT16" s="1095"/>
      <c r="BU16" s="1095"/>
      <c r="BV16" s="1095"/>
      <c r="BW16" s="1095"/>
      <c r="BX16" s="1095"/>
      <c r="BY16" s="1095"/>
      <c r="BZ16" s="1095"/>
      <c r="CA16" s="1095"/>
      <c r="CB16" s="1095"/>
      <c r="CC16" s="1095"/>
      <c r="CD16" s="1095"/>
      <c r="CE16" s="1095"/>
      <c r="CF16" s="1095"/>
      <c r="CG16" s="1095"/>
      <c r="CH16" s="1095"/>
      <c r="CI16" s="1095"/>
      <c r="CJ16" s="1095"/>
      <c r="CK16" s="1095"/>
      <c r="CL16" s="1095"/>
      <c r="CM16" s="1095"/>
      <c r="CN16" s="1095"/>
      <c r="CO16" s="1095"/>
      <c r="CP16" s="1095"/>
      <c r="CQ16" s="1095"/>
      <c r="CR16" s="1095"/>
      <c r="CS16" s="1095"/>
      <c r="CT16" s="1095"/>
      <c r="CU16" s="1095"/>
      <c r="CV16" s="1095"/>
      <c r="CW16" s="1095"/>
      <c r="CX16" s="1095"/>
      <c r="CY16" s="1095"/>
      <c r="CZ16" s="1095"/>
      <c r="DA16" s="1095"/>
      <c r="DB16" s="1095"/>
      <c r="DC16" s="1095"/>
      <c r="DD16" s="1095"/>
      <c r="DE16" s="1095"/>
      <c r="DF16" s="95"/>
      <c r="DG16" s="95"/>
      <c r="DH16" s="95"/>
      <c r="DI16" s="95"/>
      <c r="DJ16" s="95"/>
      <c r="DK16" s="95"/>
      <c r="DL16" s="95"/>
      <c r="DM16" s="95"/>
      <c r="DN16" s="95"/>
      <c r="DO16" s="95"/>
      <c r="DP16" s="95"/>
      <c r="DQ16" s="95"/>
      <c r="DR16" s="95"/>
      <c r="DS16" s="95"/>
      <c r="DT16" s="95"/>
      <c r="DU16" s="95"/>
      <c r="DV16" s="95"/>
      <c r="DW16" s="95"/>
    </row>
    <row r="17" spans="1:351" s="96" customFormat="1" ht="13" x14ac:dyDescent="0.2">
      <c r="A17" s="1094"/>
      <c r="B17" s="1095"/>
      <c r="C17" s="1095"/>
      <c r="D17" s="1095"/>
      <c r="E17" s="1095"/>
      <c r="F17" s="1095"/>
      <c r="G17" s="1095"/>
      <c r="H17" s="1095"/>
      <c r="I17" s="1095"/>
      <c r="J17" s="1095"/>
      <c r="K17" s="1095"/>
      <c r="L17" s="1095"/>
      <c r="M17" s="1095"/>
      <c r="N17" s="1095"/>
      <c r="O17" s="1095"/>
      <c r="P17" s="1095"/>
      <c r="Q17" s="1095"/>
      <c r="R17" s="1095"/>
      <c r="S17" s="1095"/>
      <c r="T17" s="1095"/>
      <c r="U17" s="1095"/>
      <c r="V17" s="1095"/>
      <c r="W17" s="1095"/>
      <c r="X17" s="1095"/>
      <c r="Y17" s="1095"/>
      <c r="Z17" s="1095"/>
      <c r="AA17" s="1095"/>
      <c r="AB17" s="1095"/>
      <c r="AC17" s="1095"/>
      <c r="AD17" s="1095"/>
      <c r="AE17" s="1095"/>
      <c r="AF17" s="1095"/>
      <c r="AG17" s="1095"/>
      <c r="AH17" s="1095"/>
      <c r="AI17" s="1095"/>
      <c r="AJ17" s="1095"/>
      <c r="AK17" s="1095"/>
      <c r="AL17" s="1095"/>
      <c r="AM17" s="1095"/>
      <c r="AN17" s="1095"/>
      <c r="AO17" s="1095"/>
      <c r="AP17" s="1095"/>
      <c r="AQ17" s="1095"/>
      <c r="AR17" s="1095"/>
      <c r="AS17" s="1095"/>
      <c r="AT17" s="1095"/>
      <c r="AU17" s="1095"/>
      <c r="AV17" s="1095"/>
      <c r="AW17" s="1095"/>
      <c r="AX17" s="1095"/>
      <c r="AY17" s="1095"/>
      <c r="AZ17" s="1095"/>
      <c r="BA17" s="1095"/>
      <c r="BB17" s="1095"/>
      <c r="BC17" s="1095"/>
      <c r="BD17" s="1095"/>
      <c r="BE17" s="1095"/>
      <c r="BF17" s="1095"/>
      <c r="BG17" s="1095"/>
      <c r="BH17" s="1095"/>
      <c r="BI17" s="1095"/>
      <c r="BJ17" s="1095"/>
      <c r="BK17" s="1095"/>
      <c r="BL17" s="1095"/>
      <c r="BM17" s="1095"/>
      <c r="BN17" s="1095"/>
      <c r="BO17" s="1095"/>
      <c r="BP17" s="1095"/>
      <c r="BQ17" s="1095"/>
      <c r="BR17" s="1095"/>
      <c r="BS17" s="1095"/>
      <c r="BT17" s="1095"/>
      <c r="BU17" s="1095"/>
      <c r="BV17" s="1095"/>
      <c r="BW17" s="1095"/>
      <c r="BX17" s="1095"/>
      <c r="BY17" s="1095"/>
      <c r="BZ17" s="1095"/>
      <c r="CA17" s="1095"/>
      <c r="CB17" s="1095"/>
      <c r="CC17" s="1095"/>
      <c r="CD17" s="1095"/>
      <c r="CE17" s="1095"/>
      <c r="CF17" s="1095"/>
      <c r="CG17" s="1095"/>
      <c r="CH17" s="1095"/>
      <c r="CI17" s="1095"/>
      <c r="CJ17" s="1095"/>
      <c r="CK17" s="1095"/>
      <c r="CL17" s="1095"/>
      <c r="CM17" s="1095"/>
      <c r="CN17" s="1095"/>
      <c r="CO17" s="1095"/>
      <c r="CP17" s="1095"/>
      <c r="CQ17" s="1095"/>
      <c r="CR17" s="1095"/>
      <c r="CS17" s="1095"/>
      <c r="CT17" s="1095"/>
      <c r="CU17" s="1095"/>
      <c r="CV17" s="1095"/>
      <c r="CW17" s="1095"/>
      <c r="CX17" s="1095"/>
      <c r="CY17" s="1095"/>
      <c r="CZ17" s="1095"/>
      <c r="DA17" s="1095"/>
      <c r="DB17" s="1095"/>
      <c r="DC17" s="1095"/>
      <c r="DD17" s="1095"/>
      <c r="DE17" s="1095"/>
      <c r="DF17" s="95"/>
      <c r="DG17" s="95"/>
      <c r="DH17" s="95"/>
      <c r="DI17" s="95"/>
      <c r="DJ17" s="95"/>
      <c r="DK17" s="95"/>
      <c r="DL17" s="95"/>
      <c r="DM17" s="95"/>
      <c r="DN17" s="95"/>
      <c r="DO17" s="95"/>
      <c r="DP17" s="95"/>
      <c r="DQ17" s="95"/>
      <c r="DR17" s="95"/>
      <c r="DS17" s="95"/>
      <c r="DT17" s="95"/>
      <c r="DU17" s="95"/>
      <c r="DV17" s="95"/>
      <c r="DW17" s="95"/>
    </row>
    <row r="18" spans="1:351" s="96" customFormat="1" ht="13" x14ac:dyDescent="0.2">
      <c r="A18" s="1094"/>
      <c r="B18" s="1095"/>
      <c r="C18" s="1095"/>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5"/>
      <c r="AK18" s="1095"/>
      <c r="AL18" s="1095"/>
      <c r="AM18" s="1095"/>
      <c r="AN18" s="1095"/>
      <c r="AO18" s="1095"/>
      <c r="AP18" s="1095"/>
      <c r="AQ18" s="1095"/>
      <c r="AR18" s="1095"/>
      <c r="AS18" s="1095"/>
      <c r="AT18" s="1095"/>
      <c r="AU18" s="1095"/>
      <c r="AV18" s="1095"/>
      <c r="AW18" s="1095"/>
      <c r="AX18" s="1095"/>
      <c r="AY18" s="1095"/>
      <c r="AZ18" s="1095"/>
      <c r="BA18" s="1095"/>
      <c r="BB18" s="1095"/>
      <c r="BC18" s="1095"/>
      <c r="BD18" s="1095"/>
      <c r="BE18" s="1095"/>
      <c r="BF18" s="1095"/>
      <c r="BG18" s="1095"/>
      <c r="BH18" s="1095"/>
      <c r="BI18" s="1095"/>
      <c r="BJ18" s="1095"/>
      <c r="BK18" s="1095"/>
      <c r="BL18" s="1095"/>
      <c r="BM18" s="1095"/>
      <c r="BN18" s="1095"/>
      <c r="BO18" s="1095"/>
      <c r="BP18" s="1095"/>
      <c r="BQ18" s="1095"/>
      <c r="BR18" s="1095"/>
      <c r="BS18" s="1095"/>
      <c r="BT18" s="1095"/>
      <c r="BU18" s="1095"/>
      <c r="BV18" s="1095"/>
      <c r="BW18" s="1095"/>
      <c r="BX18" s="1095"/>
      <c r="BY18" s="1095"/>
      <c r="BZ18" s="1095"/>
      <c r="CA18" s="1095"/>
      <c r="CB18" s="1095"/>
      <c r="CC18" s="1095"/>
      <c r="CD18" s="1095"/>
      <c r="CE18" s="1095"/>
      <c r="CF18" s="1095"/>
      <c r="CG18" s="1095"/>
      <c r="CH18" s="1095"/>
      <c r="CI18" s="1095"/>
      <c r="CJ18" s="1095"/>
      <c r="CK18" s="1095"/>
      <c r="CL18" s="1095"/>
      <c r="CM18" s="1095"/>
      <c r="CN18" s="1095"/>
      <c r="CO18" s="1095"/>
      <c r="CP18" s="1095"/>
      <c r="CQ18" s="1095"/>
      <c r="CR18" s="1095"/>
      <c r="CS18" s="1095"/>
      <c r="CT18" s="1095"/>
      <c r="CU18" s="1095"/>
      <c r="CV18" s="1095"/>
      <c r="CW18" s="1095"/>
      <c r="CX18" s="1095"/>
      <c r="CY18" s="1095"/>
      <c r="CZ18" s="1095"/>
      <c r="DA18" s="1095"/>
      <c r="DB18" s="1095"/>
      <c r="DC18" s="1095"/>
      <c r="DD18" s="1095"/>
      <c r="DE18" s="1095"/>
      <c r="DF18" s="95"/>
      <c r="DG18" s="95"/>
      <c r="DH18" s="95"/>
      <c r="DI18" s="95"/>
      <c r="DJ18" s="95"/>
      <c r="DK18" s="95"/>
      <c r="DL18" s="95"/>
      <c r="DM18" s="95"/>
      <c r="DN18" s="95"/>
      <c r="DO18" s="95"/>
      <c r="DP18" s="95"/>
      <c r="DQ18" s="95"/>
      <c r="DR18" s="95"/>
      <c r="DS18" s="95"/>
      <c r="DT18" s="95"/>
      <c r="DU18" s="95"/>
      <c r="DV18" s="95"/>
      <c r="DW18" s="95"/>
    </row>
    <row r="19" spans="1:351" ht="13" x14ac:dyDescent="0.2">
      <c r="DD19" s="1094"/>
      <c r="DE19" s="1094"/>
    </row>
    <row r="20" spans="1:351" ht="13" x14ac:dyDescent="0.2">
      <c r="DD20" s="1094"/>
      <c r="DE20" s="1094"/>
    </row>
    <row r="21" spans="1:351" ht="16.5" x14ac:dyDescent="0.2">
      <c r="B21" s="1096"/>
      <c r="C21" s="1097"/>
      <c r="D21" s="1097"/>
      <c r="E21" s="1097"/>
      <c r="F21" s="1097"/>
      <c r="G21" s="1097"/>
      <c r="H21" s="1097"/>
      <c r="I21" s="1097"/>
      <c r="J21" s="1097"/>
      <c r="K21" s="1097"/>
      <c r="L21" s="1097"/>
      <c r="M21" s="1097"/>
      <c r="N21" s="1098"/>
      <c r="O21" s="1097"/>
      <c r="P21" s="1097"/>
      <c r="Q21" s="1097"/>
      <c r="R21" s="1097"/>
      <c r="S21" s="1097"/>
      <c r="T21" s="1097"/>
      <c r="U21" s="1097"/>
      <c r="V21" s="1097"/>
      <c r="W21" s="1097"/>
      <c r="X21" s="1097"/>
      <c r="Y21" s="1097"/>
      <c r="Z21" s="1097"/>
      <c r="AA21" s="1097"/>
      <c r="AB21" s="1097"/>
      <c r="AC21" s="1097"/>
      <c r="AD21" s="1097"/>
      <c r="AE21" s="1097"/>
      <c r="AF21" s="1097"/>
      <c r="AG21" s="1097"/>
      <c r="AH21" s="1097"/>
      <c r="AI21" s="1097"/>
      <c r="AJ21" s="1097"/>
      <c r="AK21" s="1097"/>
      <c r="AL21" s="1097"/>
      <c r="AM21" s="1097"/>
      <c r="AN21" s="1097"/>
      <c r="AO21" s="1097"/>
      <c r="AP21" s="1097"/>
      <c r="AQ21" s="1097"/>
      <c r="AR21" s="1097"/>
      <c r="AS21" s="1097"/>
      <c r="AT21" s="1098"/>
      <c r="AU21" s="1097"/>
      <c r="AV21" s="1097"/>
      <c r="AW21" s="1097"/>
      <c r="AX21" s="1097"/>
      <c r="AY21" s="1097"/>
      <c r="AZ21" s="1097"/>
      <c r="BA21" s="1097"/>
      <c r="BB21" s="1097"/>
      <c r="BC21" s="1097"/>
      <c r="BD21" s="1097"/>
      <c r="BE21" s="1097"/>
      <c r="BF21" s="1098"/>
      <c r="BG21" s="1097"/>
      <c r="BH21" s="1097"/>
      <c r="BI21" s="1097"/>
      <c r="BJ21" s="1097"/>
      <c r="BK21" s="1097"/>
      <c r="BL21" s="1097"/>
      <c r="BM21" s="1097"/>
      <c r="BN21" s="1097"/>
      <c r="BO21" s="1097"/>
      <c r="BP21" s="1097"/>
      <c r="BQ21" s="1097"/>
      <c r="BR21" s="1098"/>
      <c r="BS21" s="1097"/>
      <c r="BT21" s="1097"/>
      <c r="BU21" s="1097"/>
      <c r="BV21" s="1097"/>
      <c r="BW21" s="1097"/>
      <c r="BX21" s="1097"/>
      <c r="BY21" s="1097"/>
      <c r="BZ21" s="1097"/>
      <c r="CA21" s="1097"/>
      <c r="CB21" s="1097"/>
      <c r="CC21" s="1097"/>
      <c r="CD21" s="1098"/>
      <c r="CE21" s="1097"/>
      <c r="CF21" s="1097"/>
      <c r="CG21" s="1097"/>
      <c r="CH21" s="1097"/>
      <c r="CI21" s="1097"/>
      <c r="CJ21" s="1097"/>
      <c r="CK21" s="1097"/>
      <c r="CL21" s="1097"/>
      <c r="CM21" s="1097"/>
      <c r="CN21" s="1097"/>
      <c r="CO21" s="1097"/>
      <c r="CP21" s="1098"/>
      <c r="CQ21" s="1097"/>
      <c r="CR21" s="1097"/>
      <c r="CS21" s="1097"/>
      <c r="CT21" s="1097"/>
      <c r="CU21" s="1097"/>
      <c r="CV21" s="1097"/>
      <c r="CW21" s="1097"/>
      <c r="CX21" s="1097"/>
      <c r="CY21" s="1097"/>
      <c r="CZ21" s="1097"/>
      <c r="DA21" s="1097"/>
      <c r="DB21" s="1098"/>
      <c r="DC21" s="1097"/>
      <c r="DD21" s="1099"/>
      <c r="DE21" s="1094"/>
      <c r="MM21" s="1100"/>
    </row>
    <row r="22" spans="1:351" ht="16.5" x14ac:dyDescent="0.2">
      <c r="B22" s="1101"/>
      <c r="MM22" s="1100"/>
    </row>
    <row r="23" spans="1:351" ht="13" x14ac:dyDescent="0.2">
      <c r="B23" s="1101"/>
    </row>
    <row r="24" spans="1:351" ht="13" x14ac:dyDescent="0.2">
      <c r="B24" s="1101"/>
    </row>
    <row r="25" spans="1:351" ht="13" x14ac:dyDescent="0.2">
      <c r="B25" s="1101"/>
    </row>
    <row r="26" spans="1:351" ht="13" x14ac:dyDescent="0.2">
      <c r="B26" s="1101"/>
    </row>
    <row r="27" spans="1:351" ht="13" x14ac:dyDescent="0.2">
      <c r="B27" s="1101"/>
    </row>
    <row r="28" spans="1:351" ht="13" x14ac:dyDescent="0.2">
      <c r="B28" s="1101"/>
    </row>
    <row r="29" spans="1:351" ht="13" x14ac:dyDescent="0.2">
      <c r="B29" s="1101"/>
    </row>
    <row r="30" spans="1:351" ht="13" x14ac:dyDescent="0.2">
      <c r="B30" s="1101"/>
    </row>
    <row r="31" spans="1:351" ht="13" x14ac:dyDescent="0.2">
      <c r="B31" s="1101"/>
    </row>
    <row r="32" spans="1:351" ht="13" x14ac:dyDescent="0.2">
      <c r="B32" s="1101"/>
    </row>
    <row r="33" spans="2:109" ht="13" x14ac:dyDescent="0.2">
      <c r="B33" s="1101"/>
    </row>
    <row r="34" spans="2:109" ht="13" x14ac:dyDescent="0.2">
      <c r="B34" s="1101"/>
    </row>
    <row r="35" spans="2:109" ht="13" x14ac:dyDescent="0.2">
      <c r="B35" s="1101"/>
    </row>
    <row r="36" spans="2:109" ht="13" x14ac:dyDescent="0.2">
      <c r="B36" s="1101"/>
    </row>
    <row r="37" spans="2:109" ht="13" x14ac:dyDescent="0.2">
      <c r="B37" s="1101"/>
    </row>
    <row r="38" spans="2:109" ht="13" x14ac:dyDescent="0.2">
      <c r="B38" s="1101"/>
    </row>
    <row r="39" spans="2:109" ht="13" x14ac:dyDescent="0.2">
      <c r="B39" s="1103"/>
      <c r="C39" s="1104"/>
      <c r="D39" s="1104"/>
      <c r="E39" s="1104"/>
      <c r="F39" s="1104"/>
      <c r="G39" s="1104"/>
      <c r="H39" s="1104"/>
      <c r="I39" s="1104"/>
      <c r="J39" s="1104"/>
      <c r="K39" s="1104"/>
      <c r="L39" s="1104"/>
      <c r="M39" s="1104"/>
      <c r="N39" s="1104"/>
      <c r="O39" s="1104"/>
      <c r="P39" s="1104"/>
      <c r="Q39" s="1104"/>
      <c r="R39" s="1104"/>
      <c r="S39" s="1104"/>
      <c r="T39" s="1104"/>
      <c r="U39" s="1104"/>
      <c r="V39" s="1104"/>
      <c r="W39" s="1104"/>
      <c r="X39" s="1104"/>
      <c r="Y39" s="1104"/>
      <c r="Z39" s="1104"/>
      <c r="AA39" s="1104"/>
      <c r="AB39" s="1104"/>
      <c r="AC39" s="1104"/>
      <c r="AD39" s="1104"/>
      <c r="AE39" s="1104"/>
      <c r="AF39" s="1104"/>
      <c r="AG39" s="1104"/>
      <c r="AH39" s="1104"/>
      <c r="AI39" s="1104"/>
      <c r="AJ39" s="1104"/>
      <c r="AK39" s="1104"/>
      <c r="AL39" s="1104"/>
      <c r="AM39" s="1104"/>
      <c r="AN39" s="1104"/>
      <c r="AO39" s="1104"/>
      <c r="AP39" s="1104"/>
      <c r="AQ39" s="1104"/>
      <c r="AR39" s="1104"/>
      <c r="AS39" s="1104"/>
      <c r="AT39" s="1104"/>
      <c r="AU39" s="1104"/>
      <c r="AV39" s="1104"/>
      <c r="AW39" s="1104"/>
      <c r="AX39" s="1104"/>
      <c r="AY39" s="1104"/>
      <c r="AZ39" s="1104"/>
      <c r="BA39" s="1104"/>
      <c r="BB39" s="1104"/>
      <c r="BC39" s="1104"/>
      <c r="BD39" s="1104"/>
      <c r="BE39" s="1104"/>
      <c r="BF39" s="1104"/>
      <c r="BG39" s="1104"/>
      <c r="BH39" s="1104"/>
      <c r="BI39" s="1104"/>
      <c r="BJ39" s="1104"/>
      <c r="BK39" s="1104"/>
      <c r="BL39" s="1104"/>
      <c r="BM39" s="1104"/>
      <c r="BN39" s="1104"/>
      <c r="BO39" s="1104"/>
      <c r="BP39" s="1104"/>
      <c r="BQ39" s="1104"/>
      <c r="BR39" s="1104"/>
      <c r="BS39" s="1104"/>
      <c r="BT39" s="1104"/>
      <c r="BU39" s="1104"/>
      <c r="BV39" s="1104"/>
      <c r="BW39" s="1104"/>
      <c r="BX39" s="1104"/>
      <c r="BY39" s="1104"/>
      <c r="BZ39" s="1104"/>
      <c r="CA39" s="1104"/>
      <c r="CB39" s="1104"/>
      <c r="CC39" s="1104"/>
      <c r="CD39" s="1104"/>
      <c r="CE39" s="1104"/>
      <c r="CF39" s="1104"/>
      <c r="CG39" s="1104"/>
      <c r="CH39" s="1104"/>
      <c r="CI39" s="1104"/>
      <c r="CJ39" s="1104"/>
      <c r="CK39" s="1104"/>
      <c r="CL39" s="1104"/>
      <c r="CM39" s="1104"/>
      <c r="CN39" s="1104"/>
      <c r="CO39" s="1104"/>
      <c r="CP39" s="1104"/>
      <c r="CQ39" s="1104"/>
      <c r="CR39" s="1104"/>
      <c r="CS39" s="1104"/>
      <c r="CT39" s="1104"/>
      <c r="CU39" s="1104"/>
      <c r="CV39" s="1104"/>
      <c r="CW39" s="1104"/>
      <c r="CX39" s="1104"/>
      <c r="CY39" s="1104"/>
      <c r="CZ39" s="1104"/>
      <c r="DA39" s="1104"/>
      <c r="DB39" s="1104"/>
      <c r="DC39" s="1104"/>
      <c r="DD39" s="1105"/>
    </row>
    <row r="40" spans="2:109" ht="13" x14ac:dyDescent="0.2">
      <c r="B40" s="1106"/>
      <c r="DD40" s="1106"/>
      <c r="DE40" s="1094"/>
    </row>
    <row r="41" spans="2:109" ht="16.5" x14ac:dyDescent="0.2">
      <c r="B41" s="1107" t="s">
        <v>563</v>
      </c>
      <c r="C41" s="1097"/>
      <c r="D41" s="1097"/>
      <c r="E41" s="1097"/>
      <c r="F41" s="1097"/>
      <c r="G41" s="1097"/>
      <c r="H41" s="1097"/>
      <c r="I41" s="1097"/>
      <c r="J41" s="1097"/>
      <c r="K41" s="1097"/>
      <c r="L41" s="1097"/>
      <c r="M41" s="1097"/>
      <c r="N41" s="1097"/>
      <c r="O41" s="1097"/>
      <c r="P41" s="1097"/>
      <c r="Q41" s="1097"/>
      <c r="R41" s="1097"/>
      <c r="S41" s="1097"/>
      <c r="T41" s="1097"/>
      <c r="U41" s="1097"/>
      <c r="V41" s="1097"/>
      <c r="W41" s="1097"/>
      <c r="X41" s="1097"/>
      <c r="Y41" s="1097"/>
      <c r="Z41" s="1097"/>
      <c r="AA41" s="1097"/>
      <c r="AB41" s="1097"/>
      <c r="AC41" s="1097"/>
      <c r="AD41" s="1097"/>
      <c r="AE41" s="1097"/>
      <c r="AF41" s="1097"/>
      <c r="AG41" s="1097"/>
      <c r="AH41" s="1097"/>
      <c r="AI41" s="1097"/>
      <c r="AJ41" s="1097"/>
      <c r="AK41" s="1097"/>
      <c r="AL41" s="1097"/>
      <c r="AM41" s="1097"/>
      <c r="AN41" s="1097"/>
      <c r="AO41" s="1097"/>
      <c r="AP41" s="1097"/>
      <c r="AQ41" s="1097"/>
      <c r="AR41" s="1097"/>
      <c r="AS41" s="1097"/>
      <c r="AT41" s="1097"/>
      <c r="AU41" s="1097"/>
      <c r="AV41" s="1097"/>
      <c r="AW41" s="1097"/>
      <c r="AX41" s="1097"/>
      <c r="AY41" s="1097"/>
      <c r="AZ41" s="1097"/>
      <c r="BA41" s="1097"/>
      <c r="BB41" s="1097"/>
      <c r="BC41" s="1097"/>
      <c r="BD41" s="1097"/>
      <c r="BE41" s="1097"/>
      <c r="BF41" s="1097"/>
      <c r="BG41" s="1097"/>
      <c r="BH41" s="1097"/>
      <c r="BI41" s="1097"/>
      <c r="BJ41" s="1097"/>
      <c r="BK41" s="1097"/>
      <c r="BL41" s="1097"/>
      <c r="BM41" s="1097"/>
      <c r="BN41" s="1097"/>
      <c r="BO41" s="1097"/>
      <c r="BP41" s="1097"/>
      <c r="BQ41" s="1097"/>
      <c r="BR41" s="1097"/>
      <c r="BS41" s="1097"/>
      <c r="BT41" s="1097"/>
      <c r="BU41" s="1097"/>
      <c r="BV41" s="1097"/>
      <c r="BW41" s="1097"/>
      <c r="BX41" s="1097"/>
      <c r="BY41" s="1097"/>
      <c r="BZ41" s="1097"/>
      <c r="CA41" s="1097"/>
      <c r="CB41" s="1097"/>
      <c r="CC41" s="1097"/>
      <c r="CD41" s="1097"/>
      <c r="CE41" s="1097"/>
      <c r="CF41" s="1097"/>
      <c r="CG41" s="1097"/>
      <c r="CH41" s="1097"/>
      <c r="CI41" s="1097"/>
      <c r="CJ41" s="1097"/>
      <c r="CK41" s="1097"/>
      <c r="CL41" s="1097"/>
      <c r="CM41" s="1097"/>
      <c r="CN41" s="1097"/>
      <c r="CO41" s="1097"/>
      <c r="CP41" s="1097"/>
      <c r="CQ41" s="1097"/>
      <c r="CR41" s="1097"/>
      <c r="CS41" s="1097"/>
      <c r="CT41" s="1097"/>
      <c r="CU41" s="1097"/>
      <c r="CV41" s="1097"/>
      <c r="CW41" s="1097"/>
      <c r="CX41" s="1097"/>
      <c r="CY41" s="1097"/>
      <c r="CZ41" s="1097"/>
      <c r="DA41" s="1097"/>
      <c r="DB41" s="1097"/>
      <c r="DC41" s="1097"/>
      <c r="DD41" s="1099"/>
    </row>
    <row r="42" spans="2:109" ht="13" x14ac:dyDescent="0.2">
      <c r="B42" s="1101"/>
      <c r="G42" s="1108"/>
      <c r="I42" s="1109"/>
      <c r="J42" s="1109"/>
      <c r="K42" s="1109"/>
      <c r="AM42" s="1108"/>
      <c r="AN42" s="1108" t="s">
        <v>564</v>
      </c>
      <c r="AP42" s="1109"/>
      <c r="AQ42" s="1109"/>
      <c r="AR42" s="1109"/>
      <c r="AY42" s="1108"/>
      <c r="BA42" s="1109"/>
      <c r="BB42" s="1109"/>
      <c r="BC42" s="1109"/>
      <c r="BK42" s="1108"/>
      <c r="BM42" s="1109"/>
      <c r="BN42" s="1109"/>
      <c r="BO42" s="1109"/>
      <c r="BW42" s="1108"/>
      <c r="BY42" s="1109"/>
      <c r="BZ42" s="1109"/>
      <c r="CA42" s="1109"/>
      <c r="CI42" s="1108"/>
      <c r="CK42" s="1109"/>
      <c r="CL42" s="1109"/>
      <c r="CM42" s="1109"/>
      <c r="CU42" s="1108"/>
      <c r="CW42" s="1109"/>
      <c r="CX42" s="1109"/>
      <c r="CY42" s="1109"/>
    </row>
    <row r="43" spans="2:109" ht="13.5" customHeight="1" x14ac:dyDescent="0.2">
      <c r="B43" s="1101"/>
      <c r="AN43" s="1110" t="s">
        <v>565</v>
      </c>
      <c r="AO43" s="1111"/>
      <c r="AP43" s="1111"/>
      <c r="AQ43" s="1111"/>
      <c r="AR43" s="1111"/>
      <c r="AS43" s="1111"/>
      <c r="AT43" s="1111"/>
      <c r="AU43" s="1111"/>
      <c r="AV43" s="1111"/>
      <c r="AW43" s="1111"/>
      <c r="AX43" s="1111"/>
      <c r="AY43" s="1111"/>
      <c r="AZ43" s="1111"/>
      <c r="BA43" s="1111"/>
      <c r="BB43" s="1111"/>
      <c r="BC43" s="1111"/>
      <c r="BD43" s="1111"/>
      <c r="BE43" s="1111"/>
      <c r="BF43" s="1111"/>
      <c r="BG43" s="1111"/>
      <c r="BH43" s="1111"/>
      <c r="BI43" s="1111"/>
      <c r="BJ43" s="1111"/>
      <c r="BK43" s="1111"/>
      <c r="BL43" s="1111"/>
      <c r="BM43" s="1111"/>
      <c r="BN43" s="1111"/>
      <c r="BO43" s="1111"/>
      <c r="BP43" s="1111"/>
      <c r="BQ43" s="1111"/>
      <c r="BR43" s="1111"/>
      <c r="BS43" s="1111"/>
      <c r="BT43" s="1111"/>
      <c r="BU43" s="1111"/>
      <c r="BV43" s="1111"/>
      <c r="BW43" s="1111"/>
      <c r="BX43" s="1111"/>
      <c r="BY43" s="1111"/>
      <c r="BZ43" s="1111"/>
      <c r="CA43" s="1111"/>
      <c r="CB43" s="1111"/>
      <c r="CC43" s="1111"/>
      <c r="CD43" s="1111"/>
      <c r="CE43" s="1111"/>
      <c r="CF43" s="1111"/>
      <c r="CG43" s="1111"/>
      <c r="CH43" s="1111"/>
      <c r="CI43" s="1111"/>
      <c r="CJ43" s="1111"/>
      <c r="CK43" s="1111"/>
      <c r="CL43" s="1111"/>
      <c r="CM43" s="1111"/>
      <c r="CN43" s="1111"/>
      <c r="CO43" s="1111"/>
      <c r="CP43" s="1111"/>
      <c r="CQ43" s="1111"/>
      <c r="CR43" s="1111"/>
      <c r="CS43" s="1111"/>
      <c r="CT43" s="1111"/>
      <c r="CU43" s="1111"/>
      <c r="CV43" s="1111"/>
      <c r="CW43" s="1111"/>
      <c r="CX43" s="1111"/>
      <c r="CY43" s="1111"/>
      <c r="CZ43" s="1111"/>
      <c r="DA43" s="1111"/>
      <c r="DB43" s="1111"/>
      <c r="DC43" s="1112"/>
    </row>
    <row r="44" spans="2:109" ht="13" x14ac:dyDescent="0.2">
      <c r="B44" s="1101"/>
      <c r="AN44" s="1113"/>
      <c r="AO44" s="1114"/>
      <c r="AP44" s="1114"/>
      <c r="AQ44" s="1114"/>
      <c r="AR44" s="1114"/>
      <c r="AS44" s="1114"/>
      <c r="AT44" s="1114"/>
      <c r="AU44" s="1114"/>
      <c r="AV44" s="1114"/>
      <c r="AW44" s="1114"/>
      <c r="AX44" s="1114"/>
      <c r="AY44" s="1114"/>
      <c r="AZ44" s="1114"/>
      <c r="BA44" s="1114"/>
      <c r="BB44" s="1114"/>
      <c r="BC44" s="1114"/>
      <c r="BD44" s="1114"/>
      <c r="BE44" s="1114"/>
      <c r="BF44" s="1114"/>
      <c r="BG44" s="1114"/>
      <c r="BH44" s="1114"/>
      <c r="BI44" s="1114"/>
      <c r="BJ44" s="1114"/>
      <c r="BK44" s="1114"/>
      <c r="BL44" s="1114"/>
      <c r="BM44" s="1114"/>
      <c r="BN44" s="1114"/>
      <c r="BO44" s="1114"/>
      <c r="BP44" s="1114"/>
      <c r="BQ44" s="1114"/>
      <c r="BR44" s="1114"/>
      <c r="BS44" s="1114"/>
      <c r="BT44" s="1114"/>
      <c r="BU44" s="1114"/>
      <c r="BV44" s="1114"/>
      <c r="BW44" s="1114"/>
      <c r="BX44" s="1114"/>
      <c r="BY44" s="1114"/>
      <c r="BZ44" s="1114"/>
      <c r="CA44" s="1114"/>
      <c r="CB44" s="1114"/>
      <c r="CC44" s="1114"/>
      <c r="CD44" s="1114"/>
      <c r="CE44" s="1114"/>
      <c r="CF44" s="1114"/>
      <c r="CG44" s="1114"/>
      <c r="CH44" s="1114"/>
      <c r="CI44" s="1114"/>
      <c r="CJ44" s="1114"/>
      <c r="CK44" s="1114"/>
      <c r="CL44" s="1114"/>
      <c r="CM44" s="1114"/>
      <c r="CN44" s="1114"/>
      <c r="CO44" s="1114"/>
      <c r="CP44" s="1114"/>
      <c r="CQ44" s="1114"/>
      <c r="CR44" s="1114"/>
      <c r="CS44" s="1114"/>
      <c r="CT44" s="1114"/>
      <c r="CU44" s="1114"/>
      <c r="CV44" s="1114"/>
      <c r="CW44" s="1114"/>
      <c r="CX44" s="1114"/>
      <c r="CY44" s="1114"/>
      <c r="CZ44" s="1114"/>
      <c r="DA44" s="1114"/>
      <c r="DB44" s="1114"/>
      <c r="DC44" s="1115"/>
    </row>
    <row r="45" spans="2:109" ht="13" x14ac:dyDescent="0.2">
      <c r="B45" s="1101"/>
      <c r="AN45" s="1113"/>
      <c r="AO45" s="1114"/>
      <c r="AP45" s="1114"/>
      <c r="AQ45" s="1114"/>
      <c r="AR45" s="1114"/>
      <c r="AS45" s="1114"/>
      <c r="AT45" s="1114"/>
      <c r="AU45" s="1114"/>
      <c r="AV45" s="1114"/>
      <c r="AW45" s="1114"/>
      <c r="AX45" s="1114"/>
      <c r="AY45" s="1114"/>
      <c r="AZ45" s="1114"/>
      <c r="BA45" s="1114"/>
      <c r="BB45" s="1114"/>
      <c r="BC45" s="1114"/>
      <c r="BD45" s="1114"/>
      <c r="BE45" s="1114"/>
      <c r="BF45" s="1114"/>
      <c r="BG45" s="1114"/>
      <c r="BH45" s="1114"/>
      <c r="BI45" s="1114"/>
      <c r="BJ45" s="1114"/>
      <c r="BK45" s="1114"/>
      <c r="BL45" s="1114"/>
      <c r="BM45" s="1114"/>
      <c r="BN45" s="1114"/>
      <c r="BO45" s="1114"/>
      <c r="BP45" s="1114"/>
      <c r="BQ45" s="1114"/>
      <c r="BR45" s="1114"/>
      <c r="BS45" s="1114"/>
      <c r="BT45" s="1114"/>
      <c r="BU45" s="1114"/>
      <c r="BV45" s="1114"/>
      <c r="BW45" s="1114"/>
      <c r="BX45" s="1114"/>
      <c r="BY45" s="1114"/>
      <c r="BZ45" s="1114"/>
      <c r="CA45" s="1114"/>
      <c r="CB45" s="1114"/>
      <c r="CC45" s="1114"/>
      <c r="CD45" s="1114"/>
      <c r="CE45" s="1114"/>
      <c r="CF45" s="1114"/>
      <c r="CG45" s="1114"/>
      <c r="CH45" s="1114"/>
      <c r="CI45" s="1114"/>
      <c r="CJ45" s="1114"/>
      <c r="CK45" s="1114"/>
      <c r="CL45" s="1114"/>
      <c r="CM45" s="1114"/>
      <c r="CN45" s="1114"/>
      <c r="CO45" s="1114"/>
      <c r="CP45" s="1114"/>
      <c r="CQ45" s="1114"/>
      <c r="CR45" s="1114"/>
      <c r="CS45" s="1114"/>
      <c r="CT45" s="1114"/>
      <c r="CU45" s="1114"/>
      <c r="CV45" s="1114"/>
      <c r="CW45" s="1114"/>
      <c r="CX45" s="1114"/>
      <c r="CY45" s="1114"/>
      <c r="CZ45" s="1114"/>
      <c r="DA45" s="1114"/>
      <c r="DB45" s="1114"/>
      <c r="DC45" s="1115"/>
    </row>
    <row r="46" spans="2:109" ht="13" x14ac:dyDescent="0.2">
      <c r="B46" s="1101"/>
      <c r="AN46" s="1113"/>
      <c r="AO46" s="1114"/>
      <c r="AP46" s="1114"/>
      <c r="AQ46" s="1114"/>
      <c r="AR46" s="1114"/>
      <c r="AS46" s="1114"/>
      <c r="AT46" s="1114"/>
      <c r="AU46" s="1114"/>
      <c r="AV46" s="1114"/>
      <c r="AW46" s="1114"/>
      <c r="AX46" s="1114"/>
      <c r="AY46" s="1114"/>
      <c r="AZ46" s="1114"/>
      <c r="BA46" s="1114"/>
      <c r="BB46" s="1114"/>
      <c r="BC46" s="1114"/>
      <c r="BD46" s="1114"/>
      <c r="BE46" s="1114"/>
      <c r="BF46" s="1114"/>
      <c r="BG46" s="1114"/>
      <c r="BH46" s="1114"/>
      <c r="BI46" s="1114"/>
      <c r="BJ46" s="1114"/>
      <c r="BK46" s="1114"/>
      <c r="BL46" s="1114"/>
      <c r="BM46" s="1114"/>
      <c r="BN46" s="1114"/>
      <c r="BO46" s="1114"/>
      <c r="BP46" s="1114"/>
      <c r="BQ46" s="1114"/>
      <c r="BR46" s="1114"/>
      <c r="BS46" s="1114"/>
      <c r="BT46" s="1114"/>
      <c r="BU46" s="1114"/>
      <c r="BV46" s="1114"/>
      <c r="BW46" s="1114"/>
      <c r="BX46" s="1114"/>
      <c r="BY46" s="1114"/>
      <c r="BZ46" s="1114"/>
      <c r="CA46" s="1114"/>
      <c r="CB46" s="1114"/>
      <c r="CC46" s="1114"/>
      <c r="CD46" s="1114"/>
      <c r="CE46" s="1114"/>
      <c r="CF46" s="1114"/>
      <c r="CG46" s="1114"/>
      <c r="CH46" s="1114"/>
      <c r="CI46" s="1114"/>
      <c r="CJ46" s="1114"/>
      <c r="CK46" s="1114"/>
      <c r="CL46" s="1114"/>
      <c r="CM46" s="1114"/>
      <c r="CN46" s="1114"/>
      <c r="CO46" s="1114"/>
      <c r="CP46" s="1114"/>
      <c r="CQ46" s="1114"/>
      <c r="CR46" s="1114"/>
      <c r="CS46" s="1114"/>
      <c r="CT46" s="1114"/>
      <c r="CU46" s="1114"/>
      <c r="CV46" s="1114"/>
      <c r="CW46" s="1114"/>
      <c r="CX46" s="1114"/>
      <c r="CY46" s="1114"/>
      <c r="CZ46" s="1114"/>
      <c r="DA46" s="1114"/>
      <c r="DB46" s="1114"/>
      <c r="DC46" s="1115"/>
    </row>
    <row r="47" spans="2:109" ht="13" x14ac:dyDescent="0.2">
      <c r="B47" s="1101"/>
      <c r="AN47" s="1116"/>
      <c r="AO47" s="1117"/>
      <c r="AP47" s="1117"/>
      <c r="AQ47" s="1117"/>
      <c r="AR47" s="1117"/>
      <c r="AS47" s="1117"/>
      <c r="AT47" s="1117"/>
      <c r="AU47" s="1117"/>
      <c r="AV47" s="1117"/>
      <c r="AW47" s="1117"/>
      <c r="AX47" s="1117"/>
      <c r="AY47" s="1117"/>
      <c r="AZ47" s="1117"/>
      <c r="BA47" s="1117"/>
      <c r="BB47" s="1117"/>
      <c r="BC47" s="1117"/>
      <c r="BD47" s="1117"/>
      <c r="BE47" s="1117"/>
      <c r="BF47" s="1117"/>
      <c r="BG47" s="1117"/>
      <c r="BH47" s="1117"/>
      <c r="BI47" s="1117"/>
      <c r="BJ47" s="1117"/>
      <c r="BK47" s="1117"/>
      <c r="BL47" s="1117"/>
      <c r="BM47" s="1117"/>
      <c r="BN47" s="1117"/>
      <c r="BO47" s="1117"/>
      <c r="BP47" s="1117"/>
      <c r="BQ47" s="1117"/>
      <c r="BR47" s="1117"/>
      <c r="BS47" s="1117"/>
      <c r="BT47" s="1117"/>
      <c r="BU47" s="1117"/>
      <c r="BV47" s="1117"/>
      <c r="BW47" s="1117"/>
      <c r="BX47" s="1117"/>
      <c r="BY47" s="1117"/>
      <c r="BZ47" s="1117"/>
      <c r="CA47" s="1117"/>
      <c r="CB47" s="1117"/>
      <c r="CC47" s="1117"/>
      <c r="CD47" s="1117"/>
      <c r="CE47" s="1117"/>
      <c r="CF47" s="1117"/>
      <c r="CG47" s="1117"/>
      <c r="CH47" s="1117"/>
      <c r="CI47" s="1117"/>
      <c r="CJ47" s="1117"/>
      <c r="CK47" s="1117"/>
      <c r="CL47" s="1117"/>
      <c r="CM47" s="1117"/>
      <c r="CN47" s="1117"/>
      <c r="CO47" s="1117"/>
      <c r="CP47" s="1117"/>
      <c r="CQ47" s="1117"/>
      <c r="CR47" s="1117"/>
      <c r="CS47" s="1117"/>
      <c r="CT47" s="1117"/>
      <c r="CU47" s="1117"/>
      <c r="CV47" s="1117"/>
      <c r="CW47" s="1117"/>
      <c r="CX47" s="1117"/>
      <c r="CY47" s="1117"/>
      <c r="CZ47" s="1117"/>
      <c r="DA47" s="1117"/>
      <c r="DB47" s="1117"/>
      <c r="DC47" s="1118"/>
    </row>
    <row r="48" spans="2:109" ht="13" x14ac:dyDescent="0.2">
      <c r="B48" s="1101"/>
      <c r="H48" s="1119"/>
      <c r="I48" s="1119"/>
      <c r="J48" s="1119"/>
      <c r="AN48" s="1119"/>
      <c r="AO48" s="1119"/>
      <c r="AP48" s="1119"/>
      <c r="AZ48" s="1119"/>
      <c r="BA48" s="1119"/>
      <c r="BB48" s="1119"/>
      <c r="BL48" s="1119"/>
      <c r="BM48" s="1119"/>
      <c r="BN48" s="1119"/>
      <c r="BX48" s="1119"/>
      <c r="BY48" s="1119"/>
      <c r="BZ48" s="1119"/>
      <c r="CJ48" s="1119"/>
      <c r="CK48" s="1119"/>
      <c r="CL48" s="1119"/>
      <c r="CV48" s="1119"/>
      <c r="CW48" s="1119"/>
      <c r="CX48" s="1119"/>
    </row>
    <row r="49" spans="1:109" ht="13" x14ac:dyDescent="0.2">
      <c r="B49" s="1101"/>
      <c r="AN49" s="1094" t="s">
        <v>566</v>
      </c>
    </row>
    <row r="50" spans="1:109" ht="13" x14ac:dyDescent="0.2">
      <c r="B50" s="1101"/>
      <c r="G50" s="1120"/>
      <c r="H50" s="1120"/>
      <c r="I50" s="1120"/>
      <c r="J50" s="1120"/>
      <c r="K50" s="1121"/>
      <c r="L50" s="1121"/>
      <c r="M50" s="1122"/>
      <c r="N50" s="1122"/>
      <c r="AN50" s="1123"/>
      <c r="AO50" s="1124"/>
      <c r="AP50" s="1124"/>
      <c r="AQ50" s="1124"/>
      <c r="AR50" s="1124"/>
      <c r="AS50" s="1124"/>
      <c r="AT50" s="1124"/>
      <c r="AU50" s="1124"/>
      <c r="AV50" s="1124"/>
      <c r="AW50" s="1124"/>
      <c r="AX50" s="1124"/>
      <c r="AY50" s="1124"/>
      <c r="AZ50" s="1124"/>
      <c r="BA50" s="1124"/>
      <c r="BB50" s="1124"/>
      <c r="BC50" s="1124"/>
      <c r="BD50" s="1124"/>
      <c r="BE50" s="1124"/>
      <c r="BF50" s="1124"/>
      <c r="BG50" s="1124"/>
      <c r="BH50" s="1124"/>
      <c r="BI50" s="1124"/>
      <c r="BJ50" s="1124"/>
      <c r="BK50" s="1124"/>
      <c r="BL50" s="1124"/>
      <c r="BM50" s="1124"/>
      <c r="BN50" s="1124"/>
      <c r="BO50" s="1125"/>
      <c r="BP50" s="1126" t="s">
        <v>334</v>
      </c>
      <c r="BQ50" s="1126"/>
      <c r="BR50" s="1126"/>
      <c r="BS50" s="1126"/>
      <c r="BT50" s="1126"/>
      <c r="BU50" s="1126"/>
      <c r="BV50" s="1126"/>
      <c r="BW50" s="1126"/>
      <c r="BX50" s="1126" t="s">
        <v>417</v>
      </c>
      <c r="BY50" s="1126"/>
      <c r="BZ50" s="1126"/>
      <c r="CA50" s="1126"/>
      <c r="CB50" s="1126"/>
      <c r="CC50" s="1126"/>
      <c r="CD50" s="1126"/>
      <c r="CE50" s="1126"/>
      <c r="CF50" s="1126" t="s">
        <v>532</v>
      </c>
      <c r="CG50" s="1126"/>
      <c r="CH50" s="1126"/>
      <c r="CI50" s="1126"/>
      <c r="CJ50" s="1126"/>
      <c r="CK50" s="1126"/>
      <c r="CL50" s="1126"/>
      <c r="CM50" s="1126"/>
      <c r="CN50" s="1126" t="s">
        <v>533</v>
      </c>
      <c r="CO50" s="1126"/>
      <c r="CP50" s="1126"/>
      <c r="CQ50" s="1126"/>
      <c r="CR50" s="1126"/>
      <c r="CS50" s="1126"/>
      <c r="CT50" s="1126"/>
      <c r="CU50" s="1126"/>
      <c r="CV50" s="1126" t="s">
        <v>534</v>
      </c>
      <c r="CW50" s="1126"/>
      <c r="CX50" s="1126"/>
      <c r="CY50" s="1126"/>
      <c r="CZ50" s="1126"/>
      <c r="DA50" s="1126"/>
      <c r="DB50" s="1126"/>
      <c r="DC50" s="1126"/>
    </row>
    <row r="51" spans="1:109" ht="13.5" customHeight="1" x14ac:dyDescent="0.2">
      <c r="B51" s="1101"/>
      <c r="G51" s="1127"/>
      <c r="H51" s="1127"/>
      <c r="I51" s="1128"/>
      <c r="J51" s="1128"/>
      <c r="K51" s="1129"/>
      <c r="L51" s="1129"/>
      <c r="M51" s="1129"/>
      <c r="N51" s="1129"/>
      <c r="AM51" s="1119"/>
      <c r="AN51" s="1130" t="s">
        <v>567</v>
      </c>
      <c r="AO51" s="1130"/>
      <c r="AP51" s="1130"/>
      <c r="AQ51" s="1130"/>
      <c r="AR51" s="1130"/>
      <c r="AS51" s="1130"/>
      <c r="AT51" s="1130"/>
      <c r="AU51" s="1130"/>
      <c r="AV51" s="1130"/>
      <c r="AW51" s="1130"/>
      <c r="AX51" s="1130"/>
      <c r="AY51" s="1130"/>
      <c r="AZ51" s="1130"/>
      <c r="BA51" s="1130"/>
      <c r="BB51" s="1130" t="s">
        <v>568</v>
      </c>
      <c r="BC51" s="1130"/>
      <c r="BD51" s="1130"/>
      <c r="BE51" s="1130"/>
      <c r="BF51" s="1130"/>
      <c r="BG51" s="1130"/>
      <c r="BH51" s="1130"/>
      <c r="BI51" s="1130"/>
      <c r="BJ51" s="1130"/>
      <c r="BK51" s="1130"/>
      <c r="BL51" s="1130"/>
      <c r="BM51" s="1130"/>
      <c r="BN51" s="1130"/>
      <c r="BO51" s="1130"/>
      <c r="BP51" s="1131">
        <v>121</v>
      </c>
      <c r="BQ51" s="1131"/>
      <c r="BR51" s="1131"/>
      <c r="BS51" s="1131"/>
      <c r="BT51" s="1131"/>
      <c r="BU51" s="1131"/>
      <c r="BV51" s="1131"/>
      <c r="BW51" s="1131"/>
      <c r="BX51" s="1131">
        <v>128.69999999999999</v>
      </c>
      <c r="BY51" s="1131"/>
      <c r="BZ51" s="1131"/>
      <c r="CA51" s="1131"/>
      <c r="CB51" s="1131"/>
      <c r="CC51" s="1131"/>
      <c r="CD51" s="1131"/>
      <c r="CE51" s="1131"/>
      <c r="CF51" s="1131">
        <v>141.4</v>
      </c>
      <c r="CG51" s="1131"/>
      <c r="CH51" s="1131"/>
      <c r="CI51" s="1131"/>
      <c r="CJ51" s="1131"/>
      <c r="CK51" s="1131"/>
      <c r="CL51" s="1131"/>
      <c r="CM51" s="1131"/>
      <c r="CN51" s="1131">
        <v>120.2</v>
      </c>
      <c r="CO51" s="1131"/>
      <c r="CP51" s="1131"/>
      <c r="CQ51" s="1131"/>
      <c r="CR51" s="1131"/>
      <c r="CS51" s="1131"/>
      <c r="CT51" s="1131"/>
      <c r="CU51" s="1131"/>
      <c r="CV51" s="1132"/>
      <c r="CW51" s="1131"/>
      <c r="CX51" s="1131"/>
      <c r="CY51" s="1131"/>
      <c r="CZ51" s="1131"/>
      <c r="DA51" s="1131"/>
      <c r="DB51" s="1131"/>
      <c r="DC51" s="1131"/>
    </row>
    <row r="52" spans="1:109" ht="13" x14ac:dyDescent="0.2">
      <c r="B52" s="1101"/>
      <c r="G52" s="1127"/>
      <c r="H52" s="1127"/>
      <c r="I52" s="1128"/>
      <c r="J52" s="1128"/>
      <c r="K52" s="1129"/>
      <c r="L52" s="1129"/>
      <c r="M52" s="1129"/>
      <c r="N52" s="1129"/>
      <c r="AM52" s="1119"/>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ht="13" x14ac:dyDescent="0.2">
      <c r="A53" s="1109"/>
      <c r="B53" s="1101"/>
      <c r="G53" s="1127"/>
      <c r="H53" s="1127"/>
      <c r="I53" s="1120"/>
      <c r="J53" s="1120"/>
      <c r="K53" s="1129"/>
      <c r="L53" s="1129"/>
      <c r="M53" s="1129"/>
      <c r="N53" s="1129"/>
      <c r="AM53" s="1119"/>
      <c r="AN53" s="1130"/>
      <c r="AO53" s="1130"/>
      <c r="AP53" s="1130"/>
      <c r="AQ53" s="1130"/>
      <c r="AR53" s="1130"/>
      <c r="AS53" s="1130"/>
      <c r="AT53" s="1130"/>
      <c r="AU53" s="1130"/>
      <c r="AV53" s="1130"/>
      <c r="AW53" s="1130"/>
      <c r="AX53" s="1130"/>
      <c r="AY53" s="1130"/>
      <c r="AZ53" s="1130"/>
      <c r="BA53" s="1130"/>
      <c r="BB53" s="1130" t="s">
        <v>569</v>
      </c>
      <c r="BC53" s="1130"/>
      <c r="BD53" s="1130"/>
      <c r="BE53" s="1130"/>
      <c r="BF53" s="1130"/>
      <c r="BG53" s="1130"/>
      <c r="BH53" s="1130"/>
      <c r="BI53" s="1130"/>
      <c r="BJ53" s="1130"/>
      <c r="BK53" s="1130"/>
      <c r="BL53" s="1130"/>
      <c r="BM53" s="1130"/>
      <c r="BN53" s="1130"/>
      <c r="BO53" s="1130"/>
      <c r="BP53" s="1131">
        <v>53.9</v>
      </c>
      <c r="BQ53" s="1131"/>
      <c r="BR53" s="1131"/>
      <c r="BS53" s="1131"/>
      <c r="BT53" s="1131"/>
      <c r="BU53" s="1131"/>
      <c r="BV53" s="1131"/>
      <c r="BW53" s="1131"/>
      <c r="BX53" s="1131">
        <v>55.5</v>
      </c>
      <c r="BY53" s="1131"/>
      <c r="BZ53" s="1131"/>
      <c r="CA53" s="1131"/>
      <c r="CB53" s="1131"/>
      <c r="CC53" s="1131"/>
      <c r="CD53" s="1131"/>
      <c r="CE53" s="1131"/>
      <c r="CF53" s="1131">
        <v>57.4</v>
      </c>
      <c r="CG53" s="1131"/>
      <c r="CH53" s="1131"/>
      <c r="CI53" s="1131"/>
      <c r="CJ53" s="1131"/>
      <c r="CK53" s="1131"/>
      <c r="CL53" s="1131"/>
      <c r="CM53" s="1131"/>
      <c r="CN53" s="1131">
        <v>59</v>
      </c>
      <c r="CO53" s="1131"/>
      <c r="CP53" s="1131"/>
      <c r="CQ53" s="1131"/>
      <c r="CR53" s="1131"/>
      <c r="CS53" s="1131"/>
      <c r="CT53" s="1131"/>
      <c r="CU53" s="1131"/>
      <c r="CV53" s="1132"/>
      <c r="CW53" s="1131"/>
      <c r="CX53" s="1131"/>
      <c r="CY53" s="1131"/>
      <c r="CZ53" s="1131"/>
      <c r="DA53" s="1131"/>
      <c r="DB53" s="1131"/>
      <c r="DC53" s="1131"/>
    </row>
    <row r="54" spans="1:109" ht="13" x14ac:dyDescent="0.2">
      <c r="A54" s="1109"/>
      <c r="B54" s="1101"/>
      <c r="G54" s="1127"/>
      <c r="H54" s="1127"/>
      <c r="I54" s="1120"/>
      <c r="J54" s="1120"/>
      <c r="K54" s="1129"/>
      <c r="L54" s="1129"/>
      <c r="M54" s="1129"/>
      <c r="N54" s="1129"/>
      <c r="AM54" s="1119"/>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ht="13" x14ac:dyDescent="0.2">
      <c r="A55" s="1109"/>
      <c r="B55" s="1101"/>
      <c r="G55" s="1120"/>
      <c r="H55" s="1120"/>
      <c r="I55" s="1120"/>
      <c r="J55" s="1120"/>
      <c r="K55" s="1129"/>
      <c r="L55" s="1129"/>
      <c r="M55" s="1129"/>
      <c r="N55" s="1129"/>
      <c r="AN55" s="1126" t="s">
        <v>570</v>
      </c>
      <c r="AO55" s="1126"/>
      <c r="AP55" s="1126"/>
      <c r="AQ55" s="1126"/>
      <c r="AR55" s="1126"/>
      <c r="AS55" s="1126"/>
      <c r="AT55" s="1126"/>
      <c r="AU55" s="1126"/>
      <c r="AV55" s="1126"/>
      <c r="AW55" s="1126"/>
      <c r="AX55" s="1126"/>
      <c r="AY55" s="1126"/>
      <c r="AZ55" s="1126"/>
      <c r="BA55" s="1126"/>
      <c r="BB55" s="1130" t="s">
        <v>568</v>
      </c>
      <c r="BC55" s="1130"/>
      <c r="BD55" s="1130"/>
      <c r="BE55" s="1130"/>
      <c r="BF55" s="1130"/>
      <c r="BG55" s="1130"/>
      <c r="BH55" s="1130"/>
      <c r="BI55" s="1130"/>
      <c r="BJ55" s="1130"/>
      <c r="BK55" s="1130"/>
      <c r="BL55" s="1130"/>
      <c r="BM55" s="1130"/>
      <c r="BN55" s="1130"/>
      <c r="BO55" s="1130"/>
      <c r="BP55" s="1131">
        <v>38.5</v>
      </c>
      <c r="BQ55" s="1131"/>
      <c r="BR55" s="1131"/>
      <c r="BS55" s="1131"/>
      <c r="BT55" s="1131"/>
      <c r="BU55" s="1131"/>
      <c r="BV55" s="1131"/>
      <c r="BW55" s="1131"/>
      <c r="BX55" s="1131">
        <v>32.799999999999997</v>
      </c>
      <c r="BY55" s="1131"/>
      <c r="BZ55" s="1131"/>
      <c r="CA55" s="1131"/>
      <c r="CB55" s="1131"/>
      <c r="CC55" s="1131"/>
      <c r="CD55" s="1131"/>
      <c r="CE55" s="1131"/>
      <c r="CF55" s="1131">
        <v>20.9</v>
      </c>
      <c r="CG55" s="1131"/>
      <c r="CH55" s="1131"/>
      <c r="CI55" s="1131"/>
      <c r="CJ55" s="1131"/>
      <c r="CK55" s="1131"/>
      <c r="CL55" s="1131"/>
      <c r="CM55" s="1131"/>
      <c r="CN55" s="1131">
        <v>21</v>
      </c>
      <c r="CO55" s="1131"/>
      <c r="CP55" s="1131"/>
      <c r="CQ55" s="1131"/>
      <c r="CR55" s="1131"/>
      <c r="CS55" s="1131"/>
      <c r="CT55" s="1131"/>
      <c r="CU55" s="1131"/>
      <c r="CV55" s="1132"/>
      <c r="CW55" s="1131"/>
      <c r="CX55" s="1131"/>
      <c r="CY55" s="1131"/>
      <c r="CZ55" s="1131"/>
      <c r="DA55" s="1131"/>
      <c r="DB55" s="1131"/>
      <c r="DC55" s="1131"/>
    </row>
    <row r="56" spans="1:109" ht="13" x14ac:dyDescent="0.2">
      <c r="A56" s="1109"/>
      <c r="B56" s="1101"/>
      <c r="G56" s="1120"/>
      <c r="H56" s="1120"/>
      <c r="I56" s="1120"/>
      <c r="J56" s="1120"/>
      <c r="K56" s="1129"/>
      <c r="L56" s="1129"/>
      <c r="M56" s="1129"/>
      <c r="N56" s="1129"/>
      <c r="AN56" s="1126"/>
      <c r="AO56" s="1126"/>
      <c r="AP56" s="1126"/>
      <c r="AQ56" s="1126"/>
      <c r="AR56" s="1126"/>
      <c r="AS56" s="1126"/>
      <c r="AT56" s="1126"/>
      <c r="AU56" s="1126"/>
      <c r="AV56" s="1126"/>
      <c r="AW56" s="1126"/>
      <c r="AX56" s="1126"/>
      <c r="AY56" s="1126"/>
      <c r="AZ56" s="1126"/>
      <c r="BA56" s="1126"/>
      <c r="BB56" s="1130"/>
      <c r="BC56" s="1130"/>
      <c r="BD56" s="1130"/>
      <c r="BE56" s="1130"/>
      <c r="BF56" s="1130"/>
      <c r="BG56" s="1130"/>
      <c r="BH56" s="1130"/>
      <c r="BI56" s="1130"/>
      <c r="BJ56" s="1130"/>
      <c r="BK56" s="1130"/>
      <c r="BL56" s="1130"/>
      <c r="BM56" s="1130"/>
      <c r="BN56" s="1130"/>
      <c r="BO56" s="1130"/>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1109" customFormat="1" ht="13" x14ac:dyDescent="0.2">
      <c r="B57" s="1133"/>
      <c r="G57" s="1120"/>
      <c r="H57" s="1120"/>
      <c r="I57" s="1134"/>
      <c r="J57" s="1134"/>
      <c r="K57" s="1129"/>
      <c r="L57" s="1129"/>
      <c r="M57" s="1129"/>
      <c r="N57" s="1129"/>
      <c r="AM57" s="1094"/>
      <c r="AN57" s="1126"/>
      <c r="AO57" s="1126"/>
      <c r="AP57" s="1126"/>
      <c r="AQ57" s="1126"/>
      <c r="AR57" s="1126"/>
      <c r="AS57" s="1126"/>
      <c r="AT57" s="1126"/>
      <c r="AU57" s="1126"/>
      <c r="AV57" s="1126"/>
      <c r="AW57" s="1126"/>
      <c r="AX57" s="1126"/>
      <c r="AY57" s="1126"/>
      <c r="AZ57" s="1126"/>
      <c r="BA57" s="1126"/>
      <c r="BB57" s="1130" t="s">
        <v>569</v>
      </c>
      <c r="BC57" s="1130"/>
      <c r="BD57" s="1130"/>
      <c r="BE57" s="1130"/>
      <c r="BF57" s="1130"/>
      <c r="BG57" s="1130"/>
      <c r="BH57" s="1130"/>
      <c r="BI57" s="1130"/>
      <c r="BJ57" s="1130"/>
      <c r="BK57" s="1130"/>
      <c r="BL57" s="1130"/>
      <c r="BM57" s="1130"/>
      <c r="BN57" s="1130"/>
      <c r="BO57" s="1130"/>
      <c r="BP57" s="1131">
        <v>57.6</v>
      </c>
      <c r="BQ57" s="1131"/>
      <c r="BR57" s="1131"/>
      <c r="BS57" s="1131"/>
      <c r="BT57" s="1131"/>
      <c r="BU57" s="1131"/>
      <c r="BV57" s="1131"/>
      <c r="BW57" s="1131"/>
      <c r="BX57" s="1131">
        <v>58.9</v>
      </c>
      <c r="BY57" s="1131"/>
      <c r="BZ57" s="1131"/>
      <c r="CA57" s="1131"/>
      <c r="CB57" s="1131"/>
      <c r="CC57" s="1131"/>
      <c r="CD57" s="1131"/>
      <c r="CE57" s="1131"/>
      <c r="CF57" s="1131">
        <v>60.5</v>
      </c>
      <c r="CG57" s="1131"/>
      <c r="CH57" s="1131"/>
      <c r="CI57" s="1131"/>
      <c r="CJ57" s="1131"/>
      <c r="CK57" s="1131"/>
      <c r="CL57" s="1131"/>
      <c r="CM57" s="1131"/>
      <c r="CN57" s="1131">
        <v>61.2</v>
      </c>
      <c r="CO57" s="1131"/>
      <c r="CP57" s="1131"/>
      <c r="CQ57" s="1131"/>
      <c r="CR57" s="1131"/>
      <c r="CS57" s="1131"/>
      <c r="CT57" s="1131"/>
      <c r="CU57" s="1131"/>
      <c r="CV57" s="1132"/>
      <c r="CW57" s="1131"/>
      <c r="CX57" s="1131"/>
      <c r="CY57" s="1131"/>
      <c r="CZ57" s="1131"/>
      <c r="DA57" s="1131"/>
      <c r="DB57" s="1131"/>
      <c r="DC57" s="1131"/>
      <c r="DD57" s="1135"/>
      <c r="DE57" s="1133"/>
    </row>
    <row r="58" spans="1:109" s="1109" customFormat="1" ht="13" x14ac:dyDescent="0.2">
      <c r="A58" s="1094"/>
      <c r="B58" s="1133"/>
      <c r="G58" s="1120"/>
      <c r="H58" s="1120"/>
      <c r="I58" s="1134"/>
      <c r="J58" s="1134"/>
      <c r="K58" s="1129"/>
      <c r="L58" s="1129"/>
      <c r="M58" s="1129"/>
      <c r="N58" s="1129"/>
      <c r="AM58" s="1094"/>
      <c r="AN58" s="1126"/>
      <c r="AO58" s="1126"/>
      <c r="AP58" s="1126"/>
      <c r="AQ58" s="1126"/>
      <c r="AR58" s="1126"/>
      <c r="AS58" s="1126"/>
      <c r="AT58" s="1126"/>
      <c r="AU58" s="1126"/>
      <c r="AV58" s="1126"/>
      <c r="AW58" s="1126"/>
      <c r="AX58" s="1126"/>
      <c r="AY58" s="1126"/>
      <c r="AZ58" s="1126"/>
      <c r="BA58" s="1126"/>
      <c r="BB58" s="1130"/>
      <c r="BC58" s="1130"/>
      <c r="BD58" s="1130"/>
      <c r="BE58" s="1130"/>
      <c r="BF58" s="1130"/>
      <c r="BG58" s="1130"/>
      <c r="BH58" s="1130"/>
      <c r="BI58" s="1130"/>
      <c r="BJ58" s="1130"/>
      <c r="BK58" s="1130"/>
      <c r="BL58" s="1130"/>
      <c r="BM58" s="1130"/>
      <c r="BN58" s="1130"/>
      <c r="BO58" s="1130"/>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1135"/>
      <c r="DE58" s="1133"/>
    </row>
    <row r="59" spans="1:109" s="1109" customFormat="1" ht="13" x14ac:dyDescent="0.2">
      <c r="A59" s="1094"/>
      <c r="B59" s="1133"/>
      <c r="K59" s="1136"/>
      <c r="L59" s="1136"/>
      <c r="M59" s="1136"/>
      <c r="N59" s="1136"/>
      <c r="AQ59" s="1136"/>
      <c r="AR59" s="1136"/>
      <c r="AS59" s="1136"/>
      <c r="AT59" s="1136"/>
      <c r="BC59" s="1136"/>
      <c r="BD59" s="1136"/>
      <c r="BE59" s="1136"/>
      <c r="BF59" s="1136"/>
      <c r="BO59" s="1136"/>
      <c r="BP59" s="1136"/>
      <c r="BQ59" s="1136"/>
      <c r="BR59" s="1136"/>
      <c r="CA59" s="1136"/>
      <c r="CB59" s="1136"/>
      <c r="CC59" s="1136"/>
      <c r="CD59" s="1136"/>
      <c r="CM59" s="1136"/>
      <c r="CN59" s="1136"/>
      <c r="CO59" s="1136"/>
      <c r="CP59" s="1136"/>
      <c r="CY59" s="1136"/>
      <c r="CZ59" s="1136"/>
      <c r="DA59" s="1136"/>
      <c r="DB59" s="1136"/>
      <c r="DC59" s="1136"/>
      <c r="DD59" s="1135"/>
      <c r="DE59" s="1133"/>
    </row>
    <row r="60" spans="1:109" s="1109" customFormat="1" ht="13" x14ac:dyDescent="0.2">
      <c r="A60" s="1094"/>
      <c r="B60" s="1133"/>
      <c r="K60" s="1136"/>
      <c r="L60" s="1136"/>
      <c r="M60" s="1136"/>
      <c r="N60" s="1136"/>
      <c r="AQ60" s="1136"/>
      <c r="AR60" s="1136"/>
      <c r="AS60" s="1136"/>
      <c r="AT60" s="1136"/>
      <c r="BC60" s="1136"/>
      <c r="BD60" s="1136"/>
      <c r="BE60" s="1136"/>
      <c r="BF60" s="1136"/>
      <c r="BO60" s="1136"/>
      <c r="BP60" s="1136"/>
      <c r="BQ60" s="1136"/>
      <c r="BR60" s="1136"/>
      <c r="CA60" s="1136"/>
      <c r="CB60" s="1136"/>
      <c r="CC60" s="1136"/>
      <c r="CD60" s="1136"/>
      <c r="CM60" s="1136"/>
      <c r="CN60" s="1136"/>
      <c r="CO60" s="1136"/>
      <c r="CP60" s="1136"/>
      <c r="CY60" s="1136"/>
      <c r="CZ60" s="1136"/>
      <c r="DA60" s="1136"/>
      <c r="DB60" s="1136"/>
      <c r="DC60" s="1136"/>
      <c r="DD60" s="1135"/>
      <c r="DE60" s="1133"/>
    </row>
    <row r="61" spans="1:109" s="1109" customFormat="1" ht="13" x14ac:dyDescent="0.2">
      <c r="A61" s="1094"/>
      <c r="B61" s="1137"/>
      <c r="C61" s="1138"/>
      <c r="D61" s="1138"/>
      <c r="E61" s="1138"/>
      <c r="F61" s="1138"/>
      <c r="G61" s="1138"/>
      <c r="H61" s="1138"/>
      <c r="I61" s="1138"/>
      <c r="J61" s="1138"/>
      <c r="K61" s="1138"/>
      <c r="L61" s="1138"/>
      <c r="M61" s="1139"/>
      <c r="N61" s="1139"/>
      <c r="O61" s="1138"/>
      <c r="P61" s="1138"/>
      <c r="Q61" s="1138"/>
      <c r="R61" s="1138"/>
      <c r="S61" s="1138"/>
      <c r="T61" s="1138"/>
      <c r="U61" s="1138"/>
      <c r="V61" s="1138"/>
      <c r="W61" s="1138"/>
      <c r="X61" s="1138"/>
      <c r="Y61" s="1138"/>
      <c r="Z61" s="1138"/>
      <c r="AA61" s="1138"/>
      <c r="AB61" s="1138"/>
      <c r="AC61" s="1138"/>
      <c r="AD61" s="1138"/>
      <c r="AE61" s="1138"/>
      <c r="AF61" s="1138"/>
      <c r="AG61" s="1138"/>
      <c r="AH61" s="1138"/>
      <c r="AI61" s="1138"/>
      <c r="AJ61" s="1138"/>
      <c r="AK61" s="1138"/>
      <c r="AL61" s="1138"/>
      <c r="AM61" s="1138"/>
      <c r="AN61" s="1138"/>
      <c r="AO61" s="1138"/>
      <c r="AP61" s="1138"/>
      <c r="AQ61" s="1138"/>
      <c r="AR61" s="1138"/>
      <c r="AS61" s="1139"/>
      <c r="AT61" s="1139"/>
      <c r="AU61" s="1138"/>
      <c r="AV61" s="1138"/>
      <c r="AW61" s="1138"/>
      <c r="AX61" s="1138"/>
      <c r="AY61" s="1138"/>
      <c r="AZ61" s="1138"/>
      <c r="BA61" s="1138"/>
      <c r="BB61" s="1138"/>
      <c r="BC61" s="1138"/>
      <c r="BD61" s="1138"/>
      <c r="BE61" s="1139"/>
      <c r="BF61" s="1139"/>
      <c r="BG61" s="1138"/>
      <c r="BH61" s="1138"/>
      <c r="BI61" s="1138"/>
      <c r="BJ61" s="1138"/>
      <c r="BK61" s="1138"/>
      <c r="BL61" s="1138"/>
      <c r="BM61" s="1138"/>
      <c r="BN61" s="1138"/>
      <c r="BO61" s="1138"/>
      <c r="BP61" s="1138"/>
      <c r="BQ61" s="1139"/>
      <c r="BR61" s="1139"/>
      <c r="BS61" s="1138"/>
      <c r="BT61" s="1138"/>
      <c r="BU61" s="1138"/>
      <c r="BV61" s="1138"/>
      <c r="BW61" s="1138"/>
      <c r="BX61" s="1138"/>
      <c r="BY61" s="1138"/>
      <c r="BZ61" s="1138"/>
      <c r="CA61" s="1138"/>
      <c r="CB61" s="1138"/>
      <c r="CC61" s="1139"/>
      <c r="CD61" s="1139"/>
      <c r="CE61" s="1138"/>
      <c r="CF61" s="1138"/>
      <c r="CG61" s="1138"/>
      <c r="CH61" s="1138"/>
      <c r="CI61" s="1138"/>
      <c r="CJ61" s="1138"/>
      <c r="CK61" s="1138"/>
      <c r="CL61" s="1138"/>
      <c r="CM61" s="1138"/>
      <c r="CN61" s="1138"/>
      <c r="CO61" s="1139"/>
      <c r="CP61" s="1139"/>
      <c r="CQ61" s="1138"/>
      <c r="CR61" s="1138"/>
      <c r="CS61" s="1138"/>
      <c r="CT61" s="1138"/>
      <c r="CU61" s="1138"/>
      <c r="CV61" s="1138"/>
      <c r="CW61" s="1138"/>
      <c r="CX61" s="1138"/>
      <c r="CY61" s="1138"/>
      <c r="CZ61" s="1138"/>
      <c r="DA61" s="1139"/>
      <c r="DB61" s="1139"/>
      <c r="DC61" s="1139"/>
      <c r="DD61" s="1140"/>
      <c r="DE61" s="1133"/>
    </row>
    <row r="62" spans="1:109" ht="13" x14ac:dyDescent="0.2">
      <c r="B62" s="1106"/>
      <c r="C62" s="1106"/>
      <c r="D62" s="1106"/>
      <c r="E62" s="1106"/>
      <c r="F62" s="1106"/>
      <c r="G62" s="1106"/>
      <c r="H62" s="1106"/>
      <c r="I62" s="1106"/>
      <c r="J62" s="1106"/>
      <c r="K62" s="1106"/>
      <c r="L62" s="1106"/>
      <c r="M62" s="1106"/>
      <c r="N62" s="1106"/>
      <c r="O62" s="1106"/>
      <c r="P62" s="1106"/>
      <c r="Q62" s="1106"/>
      <c r="R62" s="1106"/>
      <c r="S62" s="1106"/>
      <c r="T62" s="1106"/>
      <c r="U62" s="1106"/>
      <c r="V62" s="1106"/>
      <c r="W62" s="1106"/>
      <c r="X62" s="1106"/>
      <c r="Y62" s="1106"/>
      <c r="Z62" s="1106"/>
      <c r="AA62" s="1106"/>
      <c r="AB62" s="1106"/>
      <c r="AC62" s="1106"/>
      <c r="AD62" s="1106"/>
      <c r="AE62" s="1106"/>
      <c r="AF62" s="1106"/>
      <c r="AG62" s="1106"/>
      <c r="AH62" s="1106"/>
      <c r="AI62" s="1106"/>
      <c r="AJ62" s="1106"/>
      <c r="AK62" s="1106"/>
      <c r="AL62" s="1106"/>
      <c r="AM62" s="1106"/>
      <c r="AN62" s="1106"/>
      <c r="AO62" s="1106"/>
      <c r="AP62" s="1106"/>
      <c r="AQ62" s="1106"/>
      <c r="AR62" s="1106"/>
      <c r="AS62" s="1106"/>
      <c r="AT62" s="1106"/>
      <c r="AU62" s="1106"/>
      <c r="AV62" s="1106"/>
      <c r="AW62" s="1106"/>
      <c r="AX62" s="1106"/>
      <c r="AY62" s="1106"/>
      <c r="AZ62" s="1106"/>
      <c r="BA62" s="1106"/>
      <c r="BB62" s="1106"/>
      <c r="BC62" s="1106"/>
      <c r="BD62" s="1106"/>
      <c r="BE62" s="1106"/>
      <c r="BF62" s="1106"/>
      <c r="BG62" s="1106"/>
      <c r="BH62" s="1106"/>
      <c r="BI62" s="1106"/>
      <c r="BJ62" s="1106"/>
      <c r="BK62" s="1106"/>
      <c r="BL62" s="1106"/>
      <c r="BM62" s="1106"/>
      <c r="BN62" s="1106"/>
      <c r="BO62" s="1106"/>
      <c r="BP62" s="1106"/>
      <c r="BQ62" s="1106"/>
      <c r="BR62" s="1106"/>
      <c r="BS62" s="1106"/>
      <c r="BT62" s="1106"/>
      <c r="BU62" s="1106"/>
      <c r="BV62" s="1106"/>
      <c r="BW62" s="1106"/>
      <c r="BX62" s="1106"/>
      <c r="BY62" s="1106"/>
      <c r="BZ62" s="1106"/>
      <c r="CA62" s="1106"/>
      <c r="CB62" s="1106"/>
      <c r="CC62" s="1106"/>
      <c r="CD62" s="1106"/>
      <c r="CE62" s="1106"/>
      <c r="CF62" s="1106"/>
      <c r="CG62" s="1106"/>
      <c r="CH62" s="1106"/>
      <c r="CI62" s="1106"/>
      <c r="CJ62" s="1106"/>
      <c r="CK62" s="1106"/>
      <c r="CL62" s="1106"/>
      <c r="CM62" s="1106"/>
      <c r="CN62" s="1106"/>
      <c r="CO62" s="1106"/>
      <c r="CP62" s="1106"/>
      <c r="CQ62" s="1106"/>
      <c r="CR62" s="1106"/>
      <c r="CS62" s="1106"/>
      <c r="CT62" s="1106"/>
      <c r="CU62" s="1106"/>
      <c r="CV62" s="1106"/>
      <c r="CW62" s="1106"/>
      <c r="CX62" s="1106"/>
      <c r="CY62" s="1106"/>
      <c r="CZ62" s="1106"/>
      <c r="DA62" s="1106"/>
      <c r="DB62" s="1106"/>
      <c r="DC62" s="1106"/>
      <c r="DD62" s="1106"/>
      <c r="DE62" s="1094"/>
    </row>
    <row r="63" spans="1:109" ht="16.5" x14ac:dyDescent="0.2">
      <c r="B63" s="1141" t="s">
        <v>571</v>
      </c>
    </row>
    <row r="64" spans="1:109" ht="13" x14ac:dyDescent="0.2">
      <c r="B64" s="1101"/>
      <c r="G64" s="1108"/>
      <c r="N64" s="1142"/>
      <c r="AM64" s="1108"/>
      <c r="AN64" s="1108" t="s">
        <v>564</v>
      </c>
      <c r="AP64" s="1109"/>
      <c r="AQ64" s="1109"/>
      <c r="AR64" s="1109"/>
      <c r="AY64" s="1108"/>
      <c r="BA64" s="1109"/>
      <c r="BB64" s="1109"/>
      <c r="BC64" s="1109"/>
      <c r="BK64" s="1108"/>
      <c r="BM64" s="1109"/>
      <c r="BN64" s="1109"/>
      <c r="BO64" s="1109"/>
      <c r="BW64" s="1108"/>
      <c r="BY64" s="1109"/>
      <c r="BZ64" s="1109"/>
      <c r="CA64" s="1109"/>
      <c r="CI64" s="1108"/>
      <c r="CK64" s="1109"/>
      <c r="CL64" s="1109"/>
      <c r="CM64" s="1109"/>
      <c r="CU64" s="1108"/>
      <c r="CW64" s="1109"/>
      <c r="CX64" s="1109"/>
      <c r="CY64" s="1109"/>
    </row>
    <row r="65" spans="2:107" ht="13" x14ac:dyDescent="0.2">
      <c r="B65" s="1101"/>
      <c r="AN65" s="1143" t="s">
        <v>572</v>
      </c>
      <c r="AO65" s="1144"/>
      <c r="AP65" s="1144"/>
      <c r="AQ65" s="1144"/>
      <c r="AR65" s="1144"/>
      <c r="AS65" s="1144"/>
      <c r="AT65" s="1144"/>
      <c r="AU65" s="1144"/>
      <c r="AV65" s="1144"/>
      <c r="AW65" s="1144"/>
      <c r="AX65" s="1144"/>
      <c r="AY65" s="1144"/>
      <c r="AZ65" s="1144"/>
      <c r="BA65" s="1144"/>
      <c r="BB65" s="1144"/>
      <c r="BC65" s="1144"/>
      <c r="BD65" s="1144"/>
      <c r="BE65" s="1144"/>
      <c r="BF65" s="1144"/>
      <c r="BG65" s="1144"/>
      <c r="BH65" s="1144"/>
      <c r="BI65" s="1144"/>
      <c r="BJ65" s="1144"/>
      <c r="BK65" s="1144"/>
      <c r="BL65" s="1144"/>
      <c r="BM65" s="1144"/>
      <c r="BN65" s="1144"/>
      <c r="BO65" s="1144"/>
      <c r="BP65" s="1144"/>
      <c r="BQ65" s="1144"/>
      <c r="BR65" s="1144"/>
      <c r="BS65" s="1144"/>
      <c r="BT65" s="1144"/>
      <c r="BU65" s="1144"/>
      <c r="BV65" s="1144"/>
      <c r="BW65" s="1144"/>
      <c r="BX65" s="1144"/>
      <c r="BY65" s="1144"/>
      <c r="BZ65" s="1144"/>
      <c r="CA65" s="1144"/>
      <c r="CB65" s="1144"/>
      <c r="CC65" s="1144"/>
      <c r="CD65" s="1144"/>
      <c r="CE65" s="1144"/>
      <c r="CF65" s="1144"/>
      <c r="CG65" s="1144"/>
      <c r="CH65" s="1144"/>
      <c r="CI65" s="1144"/>
      <c r="CJ65" s="1144"/>
      <c r="CK65" s="1144"/>
      <c r="CL65" s="1144"/>
      <c r="CM65" s="1144"/>
      <c r="CN65" s="1144"/>
      <c r="CO65" s="1144"/>
      <c r="CP65" s="1144"/>
      <c r="CQ65" s="1144"/>
      <c r="CR65" s="1144"/>
      <c r="CS65" s="1144"/>
      <c r="CT65" s="1144"/>
      <c r="CU65" s="1144"/>
      <c r="CV65" s="1144"/>
      <c r="CW65" s="1144"/>
      <c r="CX65" s="1144"/>
      <c r="CY65" s="1144"/>
      <c r="CZ65" s="1144"/>
      <c r="DA65" s="1144"/>
      <c r="DB65" s="1144"/>
      <c r="DC65" s="1145"/>
    </row>
    <row r="66" spans="2:107" ht="13" x14ac:dyDescent="0.2">
      <c r="B66" s="1101"/>
      <c r="AN66" s="1146"/>
      <c r="AO66" s="1147"/>
      <c r="AP66" s="1147"/>
      <c r="AQ66" s="1147"/>
      <c r="AR66" s="1147"/>
      <c r="AS66" s="1147"/>
      <c r="AT66" s="1147"/>
      <c r="AU66" s="1147"/>
      <c r="AV66" s="1147"/>
      <c r="AW66" s="1147"/>
      <c r="AX66" s="1147"/>
      <c r="AY66" s="1147"/>
      <c r="AZ66" s="1147"/>
      <c r="BA66" s="1147"/>
      <c r="BB66" s="1147"/>
      <c r="BC66" s="1147"/>
      <c r="BD66" s="1147"/>
      <c r="BE66" s="1147"/>
      <c r="BF66" s="1147"/>
      <c r="BG66" s="1147"/>
      <c r="BH66" s="1147"/>
      <c r="BI66" s="1147"/>
      <c r="BJ66" s="1147"/>
      <c r="BK66" s="1147"/>
      <c r="BL66" s="1147"/>
      <c r="BM66" s="1147"/>
      <c r="BN66" s="1147"/>
      <c r="BO66" s="1147"/>
      <c r="BP66" s="1147"/>
      <c r="BQ66" s="1147"/>
      <c r="BR66" s="1147"/>
      <c r="BS66" s="1147"/>
      <c r="BT66" s="1147"/>
      <c r="BU66" s="1147"/>
      <c r="BV66" s="1147"/>
      <c r="BW66" s="1147"/>
      <c r="BX66" s="1147"/>
      <c r="BY66" s="1147"/>
      <c r="BZ66" s="1147"/>
      <c r="CA66" s="1147"/>
      <c r="CB66" s="1147"/>
      <c r="CC66" s="1147"/>
      <c r="CD66" s="1147"/>
      <c r="CE66" s="1147"/>
      <c r="CF66" s="1147"/>
      <c r="CG66" s="1147"/>
      <c r="CH66" s="1147"/>
      <c r="CI66" s="1147"/>
      <c r="CJ66" s="1147"/>
      <c r="CK66" s="1147"/>
      <c r="CL66" s="1147"/>
      <c r="CM66" s="1147"/>
      <c r="CN66" s="1147"/>
      <c r="CO66" s="1147"/>
      <c r="CP66" s="1147"/>
      <c r="CQ66" s="1147"/>
      <c r="CR66" s="1147"/>
      <c r="CS66" s="1147"/>
      <c r="CT66" s="1147"/>
      <c r="CU66" s="1147"/>
      <c r="CV66" s="1147"/>
      <c r="CW66" s="1147"/>
      <c r="CX66" s="1147"/>
      <c r="CY66" s="1147"/>
      <c r="CZ66" s="1147"/>
      <c r="DA66" s="1147"/>
      <c r="DB66" s="1147"/>
      <c r="DC66" s="1148"/>
    </row>
    <row r="67" spans="2:107" ht="13" x14ac:dyDescent="0.2">
      <c r="B67" s="1101"/>
      <c r="AN67" s="1146"/>
      <c r="AO67" s="1147"/>
      <c r="AP67" s="1147"/>
      <c r="AQ67" s="1147"/>
      <c r="AR67" s="1147"/>
      <c r="AS67" s="1147"/>
      <c r="AT67" s="1147"/>
      <c r="AU67" s="1147"/>
      <c r="AV67" s="1147"/>
      <c r="AW67" s="1147"/>
      <c r="AX67" s="1147"/>
      <c r="AY67" s="1147"/>
      <c r="AZ67" s="1147"/>
      <c r="BA67" s="1147"/>
      <c r="BB67" s="1147"/>
      <c r="BC67" s="1147"/>
      <c r="BD67" s="1147"/>
      <c r="BE67" s="1147"/>
      <c r="BF67" s="1147"/>
      <c r="BG67" s="1147"/>
      <c r="BH67" s="1147"/>
      <c r="BI67" s="1147"/>
      <c r="BJ67" s="1147"/>
      <c r="BK67" s="1147"/>
      <c r="BL67" s="1147"/>
      <c r="BM67" s="1147"/>
      <c r="BN67" s="1147"/>
      <c r="BO67" s="1147"/>
      <c r="BP67" s="1147"/>
      <c r="BQ67" s="1147"/>
      <c r="BR67" s="1147"/>
      <c r="BS67" s="1147"/>
      <c r="BT67" s="1147"/>
      <c r="BU67" s="1147"/>
      <c r="BV67" s="1147"/>
      <c r="BW67" s="1147"/>
      <c r="BX67" s="1147"/>
      <c r="BY67" s="1147"/>
      <c r="BZ67" s="1147"/>
      <c r="CA67" s="1147"/>
      <c r="CB67" s="1147"/>
      <c r="CC67" s="1147"/>
      <c r="CD67" s="1147"/>
      <c r="CE67" s="1147"/>
      <c r="CF67" s="1147"/>
      <c r="CG67" s="1147"/>
      <c r="CH67" s="1147"/>
      <c r="CI67" s="1147"/>
      <c r="CJ67" s="1147"/>
      <c r="CK67" s="1147"/>
      <c r="CL67" s="1147"/>
      <c r="CM67" s="1147"/>
      <c r="CN67" s="1147"/>
      <c r="CO67" s="1147"/>
      <c r="CP67" s="1147"/>
      <c r="CQ67" s="1147"/>
      <c r="CR67" s="1147"/>
      <c r="CS67" s="1147"/>
      <c r="CT67" s="1147"/>
      <c r="CU67" s="1147"/>
      <c r="CV67" s="1147"/>
      <c r="CW67" s="1147"/>
      <c r="CX67" s="1147"/>
      <c r="CY67" s="1147"/>
      <c r="CZ67" s="1147"/>
      <c r="DA67" s="1147"/>
      <c r="DB67" s="1147"/>
      <c r="DC67" s="1148"/>
    </row>
    <row r="68" spans="2:107" ht="13" x14ac:dyDescent="0.2">
      <c r="B68" s="1101"/>
      <c r="AN68" s="1146"/>
      <c r="AO68" s="1147"/>
      <c r="AP68" s="1147"/>
      <c r="AQ68" s="1147"/>
      <c r="AR68" s="1147"/>
      <c r="AS68" s="1147"/>
      <c r="AT68" s="1147"/>
      <c r="AU68" s="1147"/>
      <c r="AV68" s="1147"/>
      <c r="AW68" s="1147"/>
      <c r="AX68" s="1147"/>
      <c r="AY68" s="1147"/>
      <c r="AZ68" s="1147"/>
      <c r="BA68" s="1147"/>
      <c r="BB68" s="1147"/>
      <c r="BC68" s="1147"/>
      <c r="BD68" s="1147"/>
      <c r="BE68" s="1147"/>
      <c r="BF68" s="1147"/>
      <c r="BG68" s="1147"/>
      <c r="BH68" s="1147"/>
      <c r="BI68" s="1147"/>
      <c r="BJ68" s="1147"/>
      <c r="BK68" s="1147"/>
      <c r="BL68" s="1147"/>
      <c r="BM68" s="1147"/>
      <c r="BN68" s="1147"/>
      <c r="BO68" s="1147"/>
      <c r="BP68" s="1147"/>
      <c r="BQ68" s="1147"/>
      <c r="BR68" s="1147"/>
      <c r="BS68" s="1147"/>
      <c r="BT68" s="1147"/>
      <c r="BU68" s="1147"/>
      <c r="BV68" s="1147"/>
      <c r="BW68" s="1147"/>
      <c r="BX68" s="1147"/>
      <c r="BY68" s="1147"/>
      <c r="BZ68" s="1147"/>
      <c r="CA68" s="1147"/>
      <c r="CB68" s="1147"/>
      <c r="CC68" s="1147"/>
      <c r="CD68" s="1147"/>
      <c r="CE68" s="1147"/>
      <c r="CF68" s="1147"/>
      <c r="CG68" s="1147"/>
      <c r="CH68" s="1147"/>
      <c r="CI68" s="1147"/>
      <c r="CJ68" s="1147"/>
      <c r="CK68" s="1147"/>
      <c r="CL68" s="1147"/>
      <c r="CM68" s="1147"/>
      <c r="CN68" s="1147"/>
      <c r="CO68" s="1147"/>
      <c r="CP68" s="1147"/>
      <c r="CQ68" s="1147"/>
      <c r="CR68" s="1147"/>
      <c r="CS68" s="1147"/>
      <c r="CT68" s="1147"/>
      <c r="CU68" s="1147"/>
      <c r="CV68" s="1147"/>
      <c r="CW68" s="1147"/>
      <c r="CX68" s="1147"/>
      <c r="CY68" s="1147"/>
      <c r="CZ68" s="1147"/>
      <c r="DA68" s="1147"/>
      <c r="DB68" s="1147"/>
      <c r="DC68" s="1148"/>
    </row>
    <row r="69" spans="2:107" ht="13" x14ac:dyDescent="0.2">
      <c r="B69" s="1101"/>
      <c r="AN69" s="1149"/>
      <c r="AO69" s="1150"/>
      <c r="AP69" s="1150"/>
      <c r="AQ69" s="1150"/>
      <c r="AR69" s="1150"/>
      <c r="AS69" s="1150"/>
      <c r="AT69" s="1150"/>
      <c r="AU69" s="1150"/>
      <c r="AV69" s="1150"/>
      <c r="AW69" s="1150"/>
      <c r="AX69" s="1150"/>
      <c r="AY69" s="1150"/>
      <c r="AZ69" s="1150"/>
      <c r="BA69" s="1150"/>
      <c r="BB69" s="1150"/>
      <c r="BC69" s="1150"/>
      <c r="BD69" s="1150"/>
      <c r="BE69" s="1150"/>
      <c r="BF69" s="1150"/>
      <c r="BG69" s="1150"/>
      <c r="BH69" s="1150"/>
      <c r="BI69" s="1150"/>
      <c r="BJ69" s="1150"/>
      <c r="BK69" s="1150"/>
      <c r="BL69" s="1150"/>
      <c r="BM69" s="1150"/>
      <c r="BN69" s="1150"/>
      <c r="BO69" s="1150"/>
      <c r="BP69" s="1150"/>
      <c r="BQ69" s="1150"/>
      <c r="BR69" s="1150"/>
      <c r="BS69" s="1150"/>
      <c r="BT69" s="1150"/>
      <c r="BU69" s="1150"/>
      <c r="BV69" s="1150"/>
      <c r="BW69" s="1150"/>
      <c r="BX69" s="1150"/>
      <c r="BY69" s="1150"/>
      <c r="BZ69" s="1150"/>
      <c r="CA69" s="1150"/>
      <c r="CB69" s="1150"/>
      <c r="CC69" s="1150"/>
      <c r="CD69" s="1150"/>
      <c r="CE69" s="1150"/>
      <c r="CF69" s="1150"/>
      <c r="CG69" s="1150"/>
      <c r="CH69" s="1150"/>
      <c r="CI69" s="1150"/>
      <c r="CJ69" s="1150"/>
      <c r="CK69" s="1150"/>
      <c r="CL69" s="1150"/>
      <c r="CM69" s="1150"/>
      <c r="CN69" s="1150"/>
      <c r="CO69" s="1150"/>
      <c r="CP69" s="1150"/>
      <c r="CQ69" s="1150"/>
      <c r="CR69" s="1150"/>
      <c r="CS69" s="1150"/>
      <c r="CT69" s="1150"/>
      <c r="CU69" s="1150"/>
      <c r="CV69" s="1150"/>
      <c r="CW69" s="1150"/>
      <c r="CX69" s="1150"/>
      <c r="CY69" s="1150"/>
      <c r="CZ69" s="1150"/>
      <c r="DA69" s="1150"/>
      <c r="DB69" s="1150"/>
      <c r="DC69" s="1151"/>
    </row>
    <row r="70" spans="2:107" ht="13" x14ac:dyDescent="0.2">
      <c r="B70" s="1101"/>
      <c r="H70" s="1152"/>
      <c r="I70" s="1152"/>
      <c r="J70" s="1153"/>
      <c r="K70" s="1153"/>
      <c r="L70" s="1154"/>
      <c r="M70" s="1153"/>
      <c r="N70" s="1154"/>
      <c r="AN70" s="1119"/>
      <c r="AO70" s="1119"/>
      <c r="AP70" s="1119"/>
      <c r="AZ70" s="1119"/>
      <c r="BA70" s="1119"/>
      <c r="BB70" s="1119"/>
      <c r="BL70" s="1119"/>
      <c r="BM70" s="1119"/>
      <c r="BN70" s="1119"/>
      <c r="BX70" s="1119"/>
      <c r="BY70" s="1119"/>
      <c r="BZ70" s="1119"/>
      <c r="CJ70" s="1119"/>
      <c r="CK70" s="1119"/>
      <c r="CL70" s="1119"/>
      <c r="CV70" s="1119"/>
      <c r="CW70" s="1119"/>
      <c r="CX70" s="1119"/>
    </row>
    <row r="71" spans="2:107" ht="13" x14ac:dyDescent="0.2">
      <c r="B71" s="1101"/>
      <c r="G71" s="1155"/>
      <c r="I71" s="1156"/>
      <c r="J71" s="1153"/>
      <c r="K71" s="1153"/>
      <c r="L71" s="1154"/>
      <c r="M71" s="1153"/>
      <c r="N71" s="1154"/>
      <c r="AM71" s="1155"/>
      <c r="AN71" s="1094" t="s">
        <v>566</v>
      </c>
    </row>
    <row r="72" spans="2:107" ht="13" x14ac:dyDescent="0.2">
      <c r="B72" s="1101"/>
      <c r="G72" s="1120"/>
      <c r="H72" s="1120"/>
      <c r="I72" s="1120"/>
      <c r="J72" s="1120"/>
      <c r="K72" s="1121"/>
      <c r="L72" s="1121"/>
      <c r="M72" s="1122"/>
      <c r="N72" s="1122"/>
      <c r="AN72" s="1123"/>
      <c r="AO72" s="1124"/>
      <c r="AP72" s="1124"/>
      <c r="AQ72" s="1124"/>
      <c r="AR72" s="1124"/>
      <c r="AS72" s="1124"/>
      <c r="AT72" s="1124"/>
      <c r="AU72" s="1124"/>
      <c r="AV72" s="1124"/>
      <c r="AW72" s="1124"/>
      <c r="AX72" s="1124"/>
      <c r="AY72" s="1124"/>
      <c r="AZ72" s="1124"/>
      <c r="BA72" s="1124"/>
      <c r="BB72" s="1124"/>
      <c r="BC72" s="1124"/>
      <c r="BD72" s="1124"/>
      <c r="BE72" s="1124"/>
      <c r="BF72" s="1124"/>
      <c r="BG72" s="1124"/>
      <c r="BH72" s="1124"/>
      <c r="BI72" s="1124"/>
      <c r="BJ72" s="1124"/>
      <c r="BK72" s="1124"/>
      <c r="BL72" s="1124"/>
      <c r="BM72" s="1124"/>
      <c r="BN72" s="1124"/>
      <c r="BO72" s="1125"/>
      <c r="BP72" s="1126" t="s">
        <v>334</v>
      </c>
      <c r="BQ72" s="1126"/>
      <c r="BR72" s="1126"/>
      <c r="BS72" s="1126"/>
      <c r="BT72" s="1126"/>
      <c r="BU72" s="1126"/>
      <c r="BV72" s="1126"/>
      <c r="BW72" s="1126"/>
      <c r="BX72" s="1126" t="s">
        <v>417</v>
      </c>
      <c r="BY72" s="1126"/>
      <c r="BZ72" s="1126"/>
      <c r="CA72" s="1126"/>
      <c r="CB72" s="1126"/>
      <c r="CC72" s="1126"/>
      <c r="CD72" s="1126"/>
      <c r="CE72" s="1126"/>
      <c r="CF72" s="1126" t="s">
        <v>532</v>
      </c>
      <c r="CG72" s="1126"/>
      <c r="CH72" s="1126"/>
      <c r="CI72" s="1126"/>
      <c r="CJ72" s="1126"/>
      <c r="CK72" s="1126"/>
      <c r="CL72" s="1126"/>
      <c r="CM72" s="1126"/>
      <c r="CN72" s="1126" t="s">
        <v>533</v>
      </c>
      <c r="CO72" s="1126"/>
      <c r="CP72" s="1126"/>
      <c r="CQ72" s="1126"/>
      <c r="CR72" s="1126"/>
      <c r="CS72" s="1126"/>
      <c r="CT72" s="1126"/>
      <c r="CU72" s="1126"/>
      <c r="CV72" s="1126" t="s">
        <v>534</v>
      </c>
      <c r="CW72" s="1126"/>
      <c r="CX72" s="1126"/>
      <c r="CY72" s="1126"/>
      <c r="CZ72" s="1126"/>
      <c r="DA72" s="1126"/>
      <c r="DB72" s="1126"/>
      <c r="DC72" s="1126"/>
    </row>
    <row r="73" spans="2:107" ht="13" x14ac:dyDescent="0.2">
      <c r="B73" s="1101"/>
      <c r="G73" s="1127"/>
      <c r="H73" s="1127"/>
      <c r="I73" s="1127"/>
      <c r="J73" s="1127"/>
      <c r="K73" s="1157"/>
      <c r="L73" s="1157"/>
      <c r="M73" s="1157"/>
      <c r="N73" s="1157"/>
      <c r="AM73" s="1119"/>
      <c r="AN73" s="1130" t="s">
        <v>567</v>
      </c>
      <c r="AO73" s="1130"/>
      <c r="AP73" s="1130"/>
      <c r="AQ73" s="1130"/>
      <c r="AR73" s="1130"/>
      <c r="AS73" s="1130"/>
      <c r="AT73" s="1130"/>
      <c r="AU73" s="1130"/>
      <c r="AV73" s="1130"/>
      <c r="AW73" s="1130"/>
      <c r="AX73" s="1130"/>
      <c r="AY73" s="1130"/>
      <c r="AZ73" s="1130"/>
      <c r="BA73" s="1130"/>
      <c r="BB73" s="1130" t="s">
        <v>568</v>
      </c>
      <c r="BC73" s="1130"/>
      <c r="BD73" s="1130"/>
      <c r="BE73" s="1130"/>
      <c r="BF73" s="1130"/>
      <c r="BG73" s="1130"/>
      <c r="BH73" s="1130"/>
      <c r="BI73" s="1130"/>
      <c r="BJ73" s="1130"/>
      <c r="BK73" s="1130"/>
      <c r="BL73" s="1130"/>
      <c r="BM73" s="1130"/>
      <c r="BN73" s="1130"/>
      <c r="BO73" s="1130"/>
      <c r="BP73" s="1131">
        <v>121</v>
      </c>
      <c r="BQ73" s="1131"/>
      <c r="BR73" s="1131"/>
      <c r="BS73" s="1131"/>
      <c r="BT73" s="1131"/>
      <c r="BU73" s="1131"/>
      <c r="BV73" s="1131"/>
      <c r="BW73" s="1131"/>
      <c r="BX73" s="1131">
        <v>128.69999999999999</v>
      </c>
      <c r="BY73" s="1131"/>
      <c r="BZ73" s="1131"/>
      <c r="CA73" s="1131"/>
      <c r="CB73" s="1131"/>
      <c r="CC73" s="1131"/>
      <c r="CD73" s="1131"/>
      <c r="CE73" s="1131"/>
      <c r="CF73" s="1131">
        <v>141.4</v>
      </c>
      <c r="CG73" s="1131"/>
      <c r="CH73" s="1131"/>
      <c r="CI73" s="1131"/>
      <c r="CJ73" s="1131"/>
      <c r="CK73" s="1131"/>
      <c r="CL73" s="1131"/>
      <c r="CM73" s="1131"/>
      <c r="CN73" s="1131">
        <v>120.2</v>
      </c>
      <c r="CO73" s="1131"/>
      <c r="CP73" s="1131"/>
      <c r="CQ73" s="1131"/>
      <c r="CR73" s="1131"/>
      <c r="CS73" s="1131"/>
      <c r="CT73" s="1131"/>
      <c r="CU73" s="1131"/>
      <c r="CV73" s="1131">
        <v>109.7</v>
      </c>
      <c r="CW73" s="1131"/>
      <c r="CX73" s="1131"/>
      <c r="CY73" s="1131"/>
      <c r="CZ73" s="1131"/>
      <c r="DA73" s="1131"/>
      <c r="DB73" s="1131"/>
      <c r="DC73" s="1131"/>
    </row>
    <row r="74" spans="2:107" ht="13" x14ac:dyDescent="0.2">
      <c r="B74" s="1101"/>
      <c r="G74" s="1127"/>
      <c r="H74" s="1127"/>
      <c r="I74" s="1127"/>
      <c r="J74" s="1127"/>
      <c r="K74" s="1157"/>
      <c r="L74" s="1157"/>
      <c r="M74" s="1157"/>
      <c r="N74" s="1157"/>
      <c r="AM74" s="1119"/>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ht="13" x14ac:dyDescent="0.2">
      <c r="B75" s="1101"/>
      <c r="G75" s="1127"/>
      <c r="H75" s="1127"/>
      <c r="I75" s="1120"/>
      <c r="J75" s="1120"/>
      <c r="K75" s="1129"/>
      <c r="L75" s="1129"/>
      <c r="M75" s="1129"/>
      <c r="N75" s="1129"/>
      <c r="AM75" s="1119"/>
      <c r="AN75" s="1130"/>
      <c r="AO75" s="1130"/>
      <c r="AP75" s="1130"/>
      <c r="AQ75" s="1130"/>
      <c r="AR75" s="1130"/>
      <c r="AS75" s="1130"/>
      <c r="AT75" s="1130"/>
      <c r="AU75" s="1130"/>
      <c r="AV75" s="1130"/>
      <c r="AW75" s="1130"/>
      <c r="AX75" s="1130"/>
      <c r="AY75" s="1130"/>
      <c r="AZ75" s="1130"/>
      <c r="BA75" s="1130"/>
      <c r="BB75" s="1130" t="s">
        <v>573</v>
      </c>
      <c r="BC75" s="1130"/>
      <c r="BD75" s="1130"/>
      <c r="BE75" s="1130"/>
      <c r="BF75" s="1130"/>
      <c r="BG75" s="1130"/>
      <c r="BH75" s="1130"/>
      <c r="BI75" s="1130"/>
      <c r="BJ75" s="1130"/>
      <c r="BK75" s="1130"/>
      <c r="BL75" s="1130"/>
      <c r="BM75" s="1130"/>
      <c r="BN75" s="1130"/>
      <c r="BO75" s="1130"/>
      <c r="BP75" s="1131">
        <v>14.2</v>
      </c>
      <c r="BQ75" s="1131"/>
      <c r="BR75" s="1131"/>
      <c r="BS75" s="1131"/>
      <c r="BT75" s="1131"/>
      <c r="BU75" s="1131"/>
      <c r="BV75" s="1131"/>
      <c r="BW75" s="1131"/>
      <c r="BX75" s="1131">
        <v>15</v>
      </c>
      <c r="BY75" s="1131"/>
      <c r="BZ75" s="1131"/>
      <c r="CA75" s="1131"/>
      <c r="CB75" s="1131"/>
      <c r="CC75" s="1131"/>
      <c r="CD75" s="1131"/>
      <c r="CE75" s="1131"/>
      <c r="CF75" s="1131">
        <v>16.8</v>
      </c>
      <c r="CG75" s="1131"/>
      <c r="CH75" s="1131"/>
      <c r="CI75" s="1131"/>
      <c r="CJ75" s="1131"/>
      <c r="CK75" s="1131"/>
      <c r="CL75" s="1131"/>
      <c r="CM75" s="1131"/>
      <c r="CN75" s="1131">
        <v>17.8</v>
      </c>
      <c r="CO75" s="1131"/>
      <c r="CP75" s="1131"/>
      <c r="CQ75" s="1131"/>
      <c r="CR75" s="1131"/>
      <c r="CS75" s="1131"/>
      <c r="CT75" s="1131"/>
      <c r="CU75" s="1131"/>
      <c r="CV75" s="1131">
        <v>17.7</v>
      </c>
      <c r="CW75" s="1131"/>
      <c r="CX75" s="1131"/>
      <c r="CY75" s="1131"/>
      <c r="CZ75" s="1131"/>
      <c r="DA75" s="1131"/>
      <c r="DB75" s="1131"/>
      <c r="DC75" s="1131"/>
    </row>
    <row r="76" spans="2:107" ht="13" x14ac:dyDescent="0.2">
      <c r="B76" s="1101"/>
      <c r="G76" s="1127"/>
      <c r="H76" s="1127"/>
      <c r="I76" s="1120"/>
      <c r="J76" s="1120"/>
      <c r="K76" s="1129"/>
      <c r="L76" s="1129"/>
      <c r="M76" s="1129"/>
      <c r="N76" s="1129"/>
      <c r="AM76" s="1119"/>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ht="13" x14ac:dyDescent="0.2">
      <c r="B77" s="1101"/>
      <c r="G77" s="1120"/>
      <c r="H77" s="1120"/>
      <c r="I77" s="1120"/>
      <c r="J77" s="1120"/>
      <c r="K77" s="1157"/>
      <c r="L77" s="1157"/>
      <c r="M77" s="1157"/>
      <c r="N77" s="1157"/>
      <c r="AN77" s="1126" t="s">
        <v>570</v>
      </c>
      <c r="AO77" s="1126"/>
      <c r="AP77" s="1126"/>
      <c r="AQ77" s="1126"/>
      <c r="AR77" s="1126"/>
      <c r="AS77" s="1126"/>
      <c r="AT77" s="1126"/>
      <c r="AU77" s="1126"/>
      <c r="AV77" s="1126"/>
      <c r="AW77" s="1126"/>
      <c r="AX77" s="1126"/>
      <c r="AY77" s="1126"/>
      <c r="AZ77" s="1126"/>
      <c r="BA77" s="1126"/>
      <c r="BB77" s="1130" t="s">
        <v>568</v>
      </c>
      <c r="BC77" s="1130"/>
      <c r="BD77" s="1130"/>
      <c r="BE77" s="1130"/>
      <c r="BF77" s="1130"/>
      <c r="BG77" s="1130"/>
      <c r="BH77" s="1130"/>
      <c r="BI77" s="1130"/>
      <c r="BJ77" s="1130"/>
      <c r="BK77" s="1130"/>
      <c r="BL77" s="1130"/>
      <c r="BM77" s="1130"/>
      <c r="BN77" s="1130"/>
      <c r="BO77" s="1130"/>
      <c r="BP77" s="1131">
        <v>38.5</v>
      </c>
      <c r="BQ77" s="1131"/>
      <c r="BR77" s="1131"/>
      <c r="BS77" s="1131"/>
      <c r="BT77" s="1131"/>
      <c r="BU77" s="1131"/>
      <c r="BV77" s="1131"/>
      <c r="BW77" s="1131"/>
      <c r="BX77" s="1131">
        <v>32.799999999999997</v>
      </c>
      <c r="BY77" s="1131"/>
      <c r="BZ77" s="1131"/>
      <c r="CA77" s="1131"/>
      <c r="CB77" s="1131"/>
      <c r="CC77" s="1131"/>
      <c r="CD77" s="1131"/>
      <c r="CE77" s="1131"/>
      <c r="CF77" s="1131">
        <v>20.9</v>
      </c>
      <c r="CG77" s="1131"/>
      <c r="CH77" s="1131"/>
      <c r="CI77" s="1131"/>
      <c r="CJ77" s="1131"/>
      <c r="CK77" s="1131"/>
      <c r="CL77" s="1131"/>
      <c r="CM77" s="1131"/>
      <c r="CN77" s="1131">
        <v>21</v>
      </c>
      <c r="CO77" s="1131"/>
      <c r="CP77" s="1131"/>
      <c r="CQ77" s="1131"/>
      <c r="CR77" s="1131"/>
      <c r="CS77" s="1131"/>
      <c r="CT77" s="1131"/>
      <c r="CU77" s="1131"/>
      <c r="CV77" s="1131">
        <v>23.5</v>
      </c>
      <c r="CW77" s="1131"/>
      <c r="CX77" s="1131"/>
      <c r="CY77" s="1131"/>
      <c r="CZ77" s="1131"/>
      <c r="DA77" s="1131"/>
      <c r="DB77" s="1131"/>
      <c r="DC77" s="1131"/>
    </row>
    <row r="78" spans="2:107" ht="13" x14ac:dyDescent="0.2">
      <c r="B78" s="1101"/>
      <c r="G78" s="1120"/>
      <c r="H78" s="1120"/>
      <c r="I78" s="1120"/>
      <c r="J78" s="1120"/>
      <c r="K78" s="1157"/>
      <c r="L78" s="1157"/>
      <c r="M78" s="1157"/>
      <c r="N78" s="1157"/>
      <c r="AN78" s="1126"/>
      <c r="AO78" s="1126"/>
      <c r="AP78" s="1126"/>
      <c r="AQ78" s="1126"/>
      <c r="AR78" s="1126"/>
      <c r="AS78" s="1126"/>
      <c r="AT78" s="1126"/>
      <c r="AU78" s="1126"/>
      <c r="AV78" s="1126"/>
      <c r="AW78" s="1126"/>
      <c r="AX78" s="1126"/>
      <c r="AY78" s="1126"/>
      <c r="AZ78" s="1126"/>
      <c r="BA78" s="1126"/>
      <c r="BB78" s="1130"/>
      <c r="BC78" s="1130"/>
      <c r="BD78" s="1130"/>
      <c r="BE78" s="1130"/>
      <c r="BF78" s="1130"/>
      <c r="BG78" s="1130"/>
      <c r="BH78" s="1130"/>
      <c r="BI78" s="1130"/>
      <c r="BJ78" s="1130"/>
      <c r="BK78" s="1130"/>
      <c r="BL78" s="1130"/>
      <c r="BM78" s="1130"/>
      <c r="BN78" s="1130"/>
      <c r="BO78" s="1130"/>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ht="13" x14ac:dyDescent="0.2">
      <c r="B79" s="1101"/>
      <c r="G79" s="1120"/>
      <c r="H79" s="1120"/>
      <c r="I79" s="1134"/>
      <c r="J79" s="1134"/>
      <c r="K79" s="1158"/>
      <c r="L79" s="1158"/>
      <c r="M79" s="1158"/>
      <c r="N79" s="1158"/>
      <c r="AN79" s="1126"/>
      <c r="AO79" s="1126"/>
      <c r="AP79" s="1126"/>
      <c r="AQ79" s="1126"/>
      <c r="AR79" s="1126"/>
      <c r="AS79" s="1126"/>
      <c r="AT79" s="1126"/>
      <c r="AU79" s="1126"/>
      <c r="AV79" s="1126"/>
      <c r="AW79" s="1126"/>
      <c r="AX79" s="1126"/>
      <c r="AY79" s="1126"/>
      <c r="AZ79" s="1126"/>
      <c r="BA79" s="1126"/>
      <c r="BB79" s="1130" t="s">
        <v>573</v>
      </c>
      <c r="BC79" s="1130"/>
      <c r="BD79" s="1130"/>
      <c r="BE79" s="1130"/>
      <c r="BF79" s="1130"/>
      <c r="BG79" s="1130"/>
      <c r="BH79" s="1130"/>
      <c r="BI79" s="1130"/>
      <c r="BJ79" s="1130"/>
      <c r="BK79" s="1130"/>
      <c r="BL79" s="1130"/>
      <c r="BM79" s="1130"/>
      <c r="BN79" s="1130"/>
      <c r="BO79" s="1130"/>
      <c r="BP79" s="1131">
        <v>9.1999999999999993</v>
      </c>
      <c r="BQ79" s="1131"/>
      <c r="BR79" s="1131"/>
      <c r="BS79" s="1131"/>
      <c r="BT79" s="1131"/>
      <c r="BU79" s="1131"/>
      <c r="BV79" s="1131"/>
      <c r="BW79" s="1131"/>
      <c r="BX79" s="1131">
        <v>9.1</v>
      </c>
      <c r="BY79" s="1131"/>
      <c r="BZ79" s="1131"/>
      <c r="CA79" s="1131"/>
      <c r="CB79" s="1131"/>
      <c r="CC79" s="1131"/>
      <c r="CD79" s="1131"/>
      <c r="CE79" s="1131"/>
      <c r="CF79" s="1131">
        <v>9.1</v>
      </c>
      <c r="CG79" s="1131"/>
      <c r="CH79" s="1131"/>
      <c r="CI79" s="1131"/>
      <c r="CJ79" s="1131"/>
      <c r="CK79" s="1131"/>
      <c r="CL79" s="1131"/>
      <c r="CM79" s="1131"/>
      <c r="CN79" s="1131">
        <v>9.1999999999999993</v>
      </c>
      <c r="CO79" s="1131"/>
      <c r="CP79" s="1131"/>
      <c r="CQ79" s="1131"/>
      <c r="CR79" s="1131"/>
      <c r="CS79" s="1131"/>
      <c r="CT79" s="1131"/>
      <c r="CU79" s="1131"/>
      <c r="CV79" s="1131">
        <v>8.6</v>
      </c>
      <c r="CW79" s="1131"/>
      <c r="CX79" s="1131"/>
      <c r="CY79" s="1131"/>
      <c r="CZ79" s="1131"/>
      <c r="DA79" s="1131"/>
      <c r="DB79" s="1131"/>
      <c r="DC79" s="1131"/>
    </row>
    <row r="80" spans="2:107" ht="13" x14ac:dyDescent="0.2">
      <c r="B80" s="1101"/>
      <c r="G80" s="1120"/>
      <c r="H80" s="1120"/>
      <c r="I80" s="1134"/>
      <c r="J80" s="1134"/>
      <c r="K80" s="1158"/>
      <c r="L80" s="1158"/>
      <c r="M80" s="1158"/>
      <c r="N80" s="1158"/>
      <c r="AN80" s="1126"/>
      <c r="AO80" s="1126"/>
      <c r="AP80" s="1126"/>
      <c r="AQ80" s="1126"/>
      <c r="AR80" s="1126"/>
      <c r="AS80" s="1126"/>
      <c r="AT80" s="1126"/>
      <c r="AU80" s="1126"/>
      <c r="AV80" s="1126"/>
      <c r="AW80" s="1126"/>
      <c r="AX80" s="1126"/>
      <c r="AY80" s="1126"/>
      <c r="AZ80" s="1126"/>
      <c r="BA80" s="1126"/>
      <c r="BB80" s="1130"/>
      <c r="BC80" s="1130"/>
      <c r="BD80" s="1130"/>
      <c r="BE80" s="1130"/>
      <c r="BF80" s="1130"/>
      <c r="BG80" s="1130"/>
      <c r="BH80" s="1130"/>
      <c r="BI80" s="1130"/>
      <c r="BJ80" s="1130"/>
      <c r="BK80" s="1130"/>
      <c r="BL80" s="1130"/>
      <c r="BM80" s="1130"/>
      <c r="BN80" s="1130"/>
      <c r="BO80" s="1130"/>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ht="13" x14ac:dyDescent="0.2">
      <c r="B81" s="1101"/>
    </row>
    <row r="82" spans="2:109" ht="16.5" x14ac:dyDescent="0.2">
      <c r="B82" s="1101"/>
      <c r="K82" s="1159"/>
      <c r="L82" s="1159"/>
      <c r="M82" s="1159"/>
      <c r="N82" s="1159"/>
      <c r="AQ82" s="1159"/>
      <c r="AR82" s="1159"/>
      <c r="AS82" s="1159"/>
      <c r="AT82" s="1159"/>
      <c r="BC82" s="1159"/>
      <c r="BD82" s="1159"/>
      <c r="BE82" s="1159"/>
      <c r="BF82" s="1159"/>
      <c r="BO82" s="1159"/>
      <c r="BP82" s="1159"/>
      <c r="BQ82" s="1159"/>
      <c r="BR82" s="1159"/>
      <c r="CA82" s="1159"/>
      <c r="CB82" s="1159"/>
      <c r="CC82" s="1159"/>
      <c r="CD82" s="1159"/>
      <c r="CM82" s="1159"/>
      <c r="CN82" s="1159"/>
      <c r="CO82" s="1159"/>
      <c r="CP82" s="1159"/>
      <c r="CY82" s="1159"/>
      <c r="CZ82" s="1159"/>
      <c r="DA82" s="1159"/>
      <c r="DB82" s="1159"/>
      <c r="DC82" s="1159"/>
    </row>
    <row r="83" spans="2:109" ht="13" x14ac:dyDescent="0.2">
      <c r="B83" s="1103"/>
      <c r="C83" s="1104"/>
      <c r="D83" s="1104"/>
      <c r="E83" s="1104"/>
      <c r="F83" s="1104"/>
      <c r="G83" s="1104"/>
      <c r="H83" s="1104"/>
      <c r="I83" s="1104"/>
      <c r="J83" s="1104"/>
      <c r="K83" s="1104"/>
      <c r="L83" s="1104"/>
      <c r="M83" s="1104"/>
      <c r="N83" s="1104"/>
      <c r="O83" s="1104"/>
      <c r="P83" s="1104"/>
      <c r="Q83" s="1104"/>
      <c r="R83" s="1104"/>
      <c r="S83" s="1104"/>
      <c r="T83" s="1104"/>
      <c r="U83" s="1104"/>
      <c r="V83" s="1104"/>
      <c r="W83" s="1104"/>
      <c r="X83" s="1104"/>
      <c r="Y83" s="1104"/>
      <c r="Z83" s="1104"/>
      <c r="AA83" s="1104"/>
      <c r="AB83" s="1104"/>
      <c r="AC83" s="1104"/>
      <c r="AD83" s="1104"/>
      <c r="AE83" s="1104"/>
      <c r="AF83" s="1104"/>
      <c r="AG83" s="1104"/>
      <c r="AH83" s="1104"/>
      <c r="AI83" s="1104"/>
      <c r="AJ83" s="1104"/>
      <c r="AK83" s="1104"/>
      <c r="AL83" s="1104"/>
      <c r="AM83" s="1104"/>
      <c r="AN83" s="1104"/>
      <c r="AO83" s="1104"/>
      <c r="AP83" s="1104"/>
      <c r="AQ83" s="1104"/>
      <c r="AR83" s="1104"/>
      <c r="AS83" s="1104"/>
      <c r="AT83" s="1104"/>
      <c r="AU83" s="1104"/>
      <c r="AV83" s="1104"/>
      <c r="AW83" s="1104"/>
      <c r="AX83" s="1104"/>
      <c r="AY83" s="1104"/>
      <c r="AZ83" s="1104"/>
      <c r="BA83" s="1104"/>
      <c r="BB83" s="1104"/>
      <c r="BC83" s="1104"/>
      <c r="BD83" s="1104"/>
      <c r="BE83" s="1104"/>
      <c r="BF83" s="1104"/>
      <c r="BG83" s="1104"/>
      <c r="BH83" s="1104"/>
      <c r="BI83" s="1104"/>
      <c r="BJ83" s="1104"/>
      <c r="BK83" s="1104"/>
      <c r="BL83" s="1104"/>
      <c r="BM83" s="1104"/>
      <c r="BN83" s="1104"/>
      <c r="BO83" s="1104"/>
      <c r="BP83" s="1104"/>
      <c r="BQ83" s="1104"/>
      <c r="BR83" s="1104"/>
      <c r="BS83" s="1104"/>
      <c r="BT83" s="1104"/>
      <c r="BU83" s="1104"/>
      <c r="BV83" s="1104"/>
      <c r="BW83" s="1104"/>
      <c r="BX83" s="1104"/>
      <c r="BY83" s="1104"/>
      <c r="BZ83" s="1104"/>
      <c r="CA83" s="1104"/>
      <c r="CB83" s="1104"/>
      <c r="CC83" s="1104"/>
      <c r="CD83" s="1104"/>
      <c r="CE83" s="1104"/>
      <c r="CF83" s="1104"/>
      <c r="CG83" s="1104"/>
      <c r="CH83" s="1104"/>
      <c r="CI83" s="1104"/>
      <c r="CJ83" s="1104"/>
      <c r="CK83" s="1104"/>
      <c r="CL83" s="1104"/>
      <c r="CM83" s="1104"/>
      <c r="CN83" s="1104"/>
      <c r="CO83" s="1104"/>
      <c r="CP83" s="1104"/>
      <c r="CQ83" s="1104"/>
      <c r="CR83" s="1104"/>
      <c r="CS83" s="1104"/>
      <c r="CT83" s="1104"/>
      <c r="CU83" s="1104"/>
      <c r="CV83" s="1104"/>
      <c r="CW83" s="1104"/>
      <c r="CX83" s="1104"/>
      <c r="CY83" s="1104"/>
      <c r="CZ83" s="1104"/>
      <c r="DA83" s="1104"/>
      <c r="DB83" s="1104"/>
      <c r="DC83" s="1104"/>
      <c r="DD83" s="1105"/>
    </row>
    <row r="84" spans="2:109" ht="13" x14ac:dyDescent="0.2">
      <c r="DD84" s="1094"/>
      <c r="DE84" s="1094"/>
    </row>
    <row r="85" spans="2:109" ht="13" x14ac:dyDescent="0.2">
      <c r="DD85" s="1094"/>
      <c r="DE85" s="1094"/>
    </row>
    <row r="86" spans="2:109" ht="13" hidden="1" x14ac:dyDescent="0.2">
      <c r="DD86" s="1094"/>
      <c r="DE86" s="1094"/>
    </row>
    <row r="87" spans="2:109" ht="13" hidden="1" x14ac:dyDescent="0.2">
      <c r="K87" s="1160"/>
      <c r="AQ87" s="1160"/>
      <c r="BC87" s="1160"/>
      <c r="BO87" s="1160"/>
      <c r="CA87" s="1160"/>
      <c r="CM87" s="1160"/>
      <c r="CY87" s="1160"/>
      <c r="DD87" s="1094"/>
      <c r="DE87" s="1094"/>
    </row>
    <row r="88" spans="2:109" ht="13" hidden="1" x14ac:dyDescent="0.2">
      <c r="DD88" s="1094"/>
      <c r="DE88" s="1094"/>
    </row>
    <row r="89" spans="2:109" ht="13" hidden="1" x14ac:dyDescent="0.2">
      <c r="DD89" s="1094"/>
      <c r="DE89" s="1094"/>
    </row>
    <row r="90" spans="2:109" ht="13" hidden="1" x14ac:dyDescent="0.2">
      <c r="DD90" s="1094"/>
      <c r="DE90" s="1094"/>
    </row>
    <row r="91" spans="2:109" ht="13" hidden="1" x14ac:dyDescent="0.2">
      <c r="DD91" s="1094"/>
      <c r="DE91" s="1094"/>
    </row>
    <row r="92" spans="2:109" ht="13.5" hidden="1" customHeight="1" x14ac:dyDescent="0.2">
      <c r="DD92" s="1094"/>
      <c r="DE92" s="1094"/>
    </row>
    <row r="93" spans="2:109" ht="13.5" hidden="1" customHeight="1" x14ac:dyDescent="0.2">
      <c r="DD93" s="1094"/>
      <c r="DE93" s="1094"/>
    </row>
    <row r="94" spans="2:109" ht="13.5" hidden="1" customHeight="1" x14ac:dyDescent="0.2">
      <c r="DD94" s="1094"/>
      <c r="DE94" s="1094"/>
    </row>
    <row r="95" spans="2:109" ht="13.5" hidden="1" customHeight="1" x14ac:dyDescent="0.2">
      <c r="DD95" s="1094"/>
      <c r="DE95" s="1094"/>
    </row>
    <row r="96" spans="2:109" ht="13.5" hidden="1" customHeight="1" x14ac:dyDescent="0.2">
      <c r="DD96" s="1094"/>
      <c r="DE96" s="1094"/>
    </row>
    <row r="97" s="1094" customFormat="1" ht="13.5" hidden="1" customHeight="1" x14ac:dyDescent="0.2"/>
    <row r="98" s="1094" customFormat="1" ht="13.5" hidden="1" customHeight="1" x14ac:dyDescent="0.2"/>
    <row r="99" s="1094" customFormat="1" ht="13.5" hidden="1" customHeight="1" x14ac:dyDescent="0.2"/>
    <row r="100" s="1094" customFormat="1" ht="13.5" hidden="1" customHeight="1" x14ac:dyDescent="0.2"/>
    <row r="101" s="1094" customFormat="1" ht="13.5" hidden="1" customHeight="1" x14ac:dyDescent="0.2"/>
    <row r="102" s="1094" customFormat="1" ht="13.5" hidden="1" customHeight="1" x14ac:dyDescent="0.2"/>
    <row r="103" s="1094" customFormat="1" ht="13.5" hidden="1" customHeight="1" x14ac:dyDescent="0.2"/>
    <row r="104" s="1094" customFormat="1" ht="13.5" hidden="1" customHeight="1" x14ac:dyDescent="0.2"/>
    <row r="105" s="1094" customFormat="1" ht="13.5" hidden="1" customHeight="1" x14ac:dyDescent="0.2"/>
    <row r="106" s="1094" customFormat="1" ht="13.5" hidden="1" customHeight="1" x14ac:dyDescent="0.2"/>
    <row r="107" s="1094" customFormat="1" ht="13.5" hidden="1" customHeight="1" x14ac:dyDescent="0.2"/>
    <row r="108" s="1094" customFormat="1" ht="13.5" hidden="1" customHeight="1" x14ac:dyDescent="0.2"/>
    <row r="109" s="1094" customFormat="1" ht="13.5" hidden="1" customHeight="1" x14ac:dyDescent="0.2"/>
    <row r="110" s="1094" customFormat="1" ht="13.5" hidden="1" customHeight="1" x14ac:dyDescent="0.2"/>
    <row r="111" s="1094" customFormat="1" ht="13.5" hidden="1" customHeight="1" x14ac:dyDescent="0.2"/>
    <row r="112" s="1094" customFormat="1" ht="13.5" hidden="1" customHeight="1" x14ac:dyDescent="0.2"/>
    <row r="113" s="1094" customFormat="1" ht="13.5" hidden="1" customHeight="1" x14ac:dyDescent="0.2"/>
    <row r="114" s="1094" customFormat="1" ht="13.5" hidden="1" customHeight="1" x14ac:dyDescent="0.2"/>
    <row r="115" s="1094" customFormat="1" ht="13.5" hidden="1" customHeight="1" x14ac:dyDescent="0.2"/>
    <row r="116" s="1094" customFormat="1" ht="13.5" hidden="1" customHeight="1" x14ac:dyDescent="0.2"/>
    <row r="117" s="1094" customFormat="1" ht="13.5" hidden="1" customHeight="1" x14ac:dyDescent="0.2"/>
    <row r="118" s="1094" customFormat="1" ht="13.5" hidden="1" customHeight="1" x14ac:dyDescent="0.2"/>
    <row r="119" s="1094" customFormat="1" ht="13.5" hidden="1" customHeight="1" x14ac:dyDescent="0.2"/>
    <row r="120" s="1094" customFormat="1" ht="13.5" hidden="1" customHeight="1" x14ac:dyDescent="0.2"/>
    <row r="121" s="1094" customFormat="1" ht="13.5" hidden="1" customHeight="1" x14ac:dyDescent="0.2"/>
    <row r="122" s="1094" customFormat="1" ht="13.5" hidden="1" customHeight="1" x14ac:dyDescent="0.2"/>
    <row r="123" s="1094" customFormat="1" ht="13.5" hidden="1" customHeight="1" x14ac:dyDescent="0.2"/>
    <row r="124" s="1094" customFormat="1" ht="13.5" hidden="1" customHeight="1" x14ac:dyDescent="0.2"/>
    <row r="125" s="1094" customFormat="1" ht="13.5" hidden="1" customHeight="1" x14ac:dyDescent="0.2"/>
    <row r="126" s="1094" customFormat="1" ht="13.5" hidden="1" customHeight="1" x14ac:dyDescent="0.2"/>
    <row r="127" s="1094" customFormat="1" ht="13.5" hidden="1" customHeight="1" x14ac:dyDescent="0.2"/>
    <row r="128" s="1094" customFormat="1" ht="13.5" hidden="1" customHeight="1" x14ac:dyDescent="0.2"/>
    <row r="129" s="1094" customFormat="1" ht="13.5" hidden="1" customHeight="1" x14ac:dyDescent="0.2"/>
    <row r="130" s="1094" customFormat="1" ht="13.5" hidden="1" customHeight="1" x14ac:dyDescent="0.2"/>
    <row r="131" s="1094" customFormat="1" ht="13.5" hidden="1" customHeight="1" x14ac:dyDescent="0.2"/>
    <row r="132" s="1094" customFormat="1" ht="13.5" hidden="1" customHeight="1" x14ac:dyDescent="0.2"/>
    <row r="133" s="1094" customFormat="1" ht="13.5" hidden="1" customHeight="1" x14ac:dyDescent="0.2"/>
    <row r="134" s="1094" customFormat="1" ht="13.5" hidden="1" customHeight="1" x14ac:dyDescent="0.2"/>
    <row r="135" s="1094" customFormat="1" ht="13.5" hidden="1" customHeight="1" x14ac:dyDescent="0.2"/>
    <row r="136" s="1094" customFormat="1" ht="13.5" hidden="1" customHeight="1" x14ac:dyDescent="0.2"/>
    <row r="137" s="1094" customFormat="1" ht="13.5" hidden="1" customHeight="1" x14ac:dyDescent="0.2"/>
    <row r="138" s="1094" customFormat="1" ht="13.5" hidden="1" customHeight="1" x14ac:dyDescent="0.2"/>
    <row r="139" s="1094" customFormat="1" ht="13.5" hidden="1" customHeight="1" x14ac:dyDescent="0.2"/>
    <row r="140" s="1094" customFormat="1" ht="13.5" hidden="1" customHeight="1" x14ac:dyDescent="0.2"/>
    <row r="141" s="1094" customFormat="1" ht="13.5" hidden="1" customHeight="1" x14ac:dyDescent="0.2"/>
    <row r="142" s="1094" customFormat="1" ht="13.5" hidden="1" customHeight="1" x14ac:dyDescent="0.2"/>
    <row r="143" s="1094" customFormat="1" ht="13.5" hidden="1" customHeight="1" x14ac:dyDescent="0.2"/>
    <row r="144" s="1094" customFormat="1" ht="13.5" hidden="1" customHeight="1" x14ac:dyDescent="0.2"/>
    <row r="145" s="1094" customFormat="1" ht="13.5" hidden="1" customHeight="1" x14ac:dyDescent="0.2"/>
    <row r="146" s="1094" customFormat="1" ht="13.5" hidden="1" customHeight="1" x14ac:dyDescent="0.2"/>
    <row r="147" s="1094" customFormat="1" ht="13.5" hidden="1" customHeight="1" x14ac:dyDescent="0.2"/>
    <row r="148" s="1094" customFormat="1" ht="13.5" hidden="1" customHeight="1" x14ac:dyDescent="0.2"/>
    <row r="149" s="1094" customFormat="1" ht="13.5" hidden="1" customHeight="1" x14ac:dyDescent="0.2"/>
    <row r="150" s="1094" customFormat="1" ht="13.5" hidden="1" customHeight="1" x14ac:dyDescent="0.2"/>
    <row r="151" s="1094" customFormat="1" ht="13.5" hidden="1" customHeight="1" x14ac:dyDescent="0.2"/>
    <row r="152" s="1094" customFormat="1" ht="13.5" hidden="1" customHeight="1" x14ac:dyDescent="0.2"/>
    <row r="153" s="1094" customFormat="1" ht="13.5" hidden="1" customHeight="1" x14ac:dyDescent="0.2"/>
    <row r="154" s="1094" customFormat="1" ht="13.5" hidden="1" customHeight="1" x14ac:dyDescent="0.2"/>
    <row r="155" s="1094" customFormat="1" ht="13.5" hidden="1" customHeight="1" x14ac:dyDescent="0.2"/>
    <row r="156" s="1094" customFormat="1" ht="13.5" hidden="1" customHeight="1" x14ac:dyDescent="0.2"/>
    <row r="157" s="1094" customFormat="1" ht="13.5" hidden="1" customHeight="1" x14ac:dyDescent="0.2"/>
    <row r="158" s="1094" customFormat="1" ht="13.5" hidden="1" customHeight="1" x14ac:dyDescent="0.2"/>
    <row r="159" s="1094" customFormat="1" ht="13.5" hidden="1" customHeight="1" x14ac:dyDescent="0.2"/>
    <row r="160" s="1094" customFormat="1" ht="13.5" hidden="1" customHeight="1" x14ac:dyDescent="0.2"/>
  </sheetData>
  <sheetProtection algorithmName="SHA-512" hashValue="yAHADPnucPT9Cy3NSNRgYRSCOVdxqZJe1JXLO8fRtQ1TmbcFvEmyUGUban6G7sunDlPRRMfik8h2ZBeB/R1J4w==" saltValue="T6o+4grfw9Qkh9ArdPfCIw=="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BDAA0-E939-4D77-9995-03FA4CC407AC}">
  <sheetPr>
    <pageSetUpPr fitToPage="1"/>
  </sheetPr>
  <dimension ref="A1:DR125"/>
  <sheetViews>
    <sheetView showGridLines="0" zoomScaleSheetLayoutView="70" workbookViewId="0"/>
  </sheetViews>
  <sheetFormatPr defaultColWidth="0" defaultRowHeight="13.5" customHeight="1" zeroHeight="1" x14ac:dyDescent="0.2"/>
  <cols>
    <col min="1" max="34" width="2.453125" style="95" customWidth="1"/>
    <col min="35" max="122" width="2.453125" style="96" customWidth="1"/>
    <col min="123" max="123" width="2.453125" style="96" hidden="1" customWidth="1"/>
    <col min="124" max="16384" width="2.4531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 x14ac:dyDescent="0.2">
      <c r="S2" s="96"/>
      <c r="AH2" s="96"/>
    </row>
    <row r="3" spans="1: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 x14ac:dyDescent="0.2"/>
    <row r="5" spans="1:34" ht="13" x14ac:dyDescent="0.2"/>
    <row r="6" spans="1:34" ht="13" x14ac:dyDescent="0.2"/>
    <row r="7" spans="1:34" ht="13" x14ac:dyDescent="0.2"/>
    <row r="8" spans="1:34" ht="13" x14ac:dyDescent="0.2"/>
    <row r="9" spans="1:34" ht="13" x14ac:dyDescent="0.2">
      <c r="AH9" s="9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97</v>
      </c>
    </row>
  </sheetData>
  <sheetProtection algorithmName="SHA-512" hashValue="VKpq/jYvDz3v/Hgi3vyNSXcOgqM9VmiyojORRJ+aJ20Kr1PKodrBQ3Py1YM0mATWHlWYWKtMkzwayjDU8xxJrA==" saltValue="6zJMgAvyN3WM2p19tOaqUA==" spinCount="100000" sheet="1" objects="1" scenarios="1"/>
  <phoneticPr fontId="4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87A8D-BF0A-4A4D-87AB-52ECE9CA90E2}">
  <sheetPr>
    <pageSetUpPr fitToPage="1"/>
  </sheetPr>
  <dimension ref="A1:DR125"/>
  <sheetViews>
    <sheetView showGridLines="0" zoomScale="55" zoomScaleNormal="55" zoomScaleSheetLayoutView="55" workbookViewId="0"/>
  </sheetViews>
  <sheetFormatPr defaultColWidth="0" defaultRowHeight="13.5" customHeight="1" zeroHeight="1" x14ac:dyDescent="0.2"/>
  <cols>
    <col min="1" max="34" width="2.453125" style="95" customWidth="1"/>
    <col min="35" max="122" width="2.453125" style="96" customWidth="1"/>
    <col min="123" max="123" width="2.453125" style="96" hidden="1" customWidth="1"/>
    <col min="124" max="16384" width="2.4531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 x14ac:dyDescent="0.2">
      <c r="S2" s="96"/>
      <c r="AH2" s="96"/>
    </row>
    <row r="3" spans="2: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 x14ac:dyDescent="0.2"/>
    <row r="5" spans="2:34" ht="13" x14ac:dyDescent="0.2"/>
    <row r="6" spans="2:34" ht="13" x14ac:dyDescent="0.2"/>
    <row r="7" spans="2:34" ht="13" x14ac:dyDescent="0.2"/>
    <row r="8" spans="2:34" ht="13" x14ac:dyDescent="0.2"/>
    <row r="9" spans="2:34" ht="13" x14ac:dyDescent="0.2">
      <c r="AH9" s="9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c r="AG59" s="96"/>
      <c r="AH59" s="96"/>
    </row>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97</v>
      </c>
    </row>
  </sheetData>
  <sheetProtection algorithmName="SHA-512" hashValue="2Xw/aNkW9jm0qjwbpveH/CZEwl8FSRDCnZAdZMutYb3kmyZfunh+nUrb5JaWd22lpYPHYS/+xIsF9u+Lqx+AWg==" saltValue="c+E01ST7M0AbDNWBxPLYAg==" spinCount="100000" sheet="1" objects="1" scenarios="1"/>
  <phoneticPr fontId="4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9" customWidth="1"/>
    <col min="2" max="8" width="13.36328125" style="299" customWidth="1"/>
    <col min="9" max="16384" width="11.08984375" style="299"/>
  </cols>
  <sheetData>
    <row r="1" spans="1:8" x14ac:dyDescent="0.2">
      <c r="A1" s="115"/>
      <c r="B1" s="121"/>
      <c r="C1" s="125"/>
      <c r="D1" s="131"/>
      <c r="E1" s="141"/>
      <c r="F1" s="141"/>
      <c r="G1" s="141"/>
      <c r="H1" s="175"/>
    </row>
    <row r="2" spans="1:8" x14ac:dyDescent="0.2">
      <c r="A2" s="116"/>
      <c r="B2" s="122"/>
      <c r="C2" s="306"/>
      <c r="D2" s="132" t="s">
        <v>78</v>
      </c>
      <c r="E2" s="142"/>
      <c r="F2" s="314" t="s">
        <v>531</v>
      </c>
      <c r="G2" s="166"/>
      <c r="H2" s="176"/>
    </row>
    <row r="3" spans="1:8" x14ac:dyDescent="0.2">
      <c r="A3" s="132" t="s">
        <v>132</v>
      </c>
      <c r="B3" s="124"/>
      <c r="C3" s="307"/>
      <c r="D3" s="310">
        <v>116155</v>
      </c>
      <c r="E3" s="312"/>
      <c r="F3" s="315">
        <v>78903</v>
      </c>
      <c r="G3" s="317"/>
      <c r="H3" s="320"/>
    </row>
    <row r="4" spans="1:8" x14ac:dyDescent="0.2">
      <c r="A4" s="117"/>
      <c r="B4" s="123"/>
      <c r="C4" s="308"/>
      <c r="D4" s="311">
        <v>72229</v>
      </c>
      <c r="E4" s="313"/>
      <c r="F4" s="316">
        <v>49201</v>
      </c>
      <c r="G4" s="318"/>
      <c r="H4" s="321"/>
    </row>
    <row r="5" spans="1:8" x14ac:dyDescent="0.2">
      <c r="A5" s="132" t="s">
        <v>235</v>
      </c>
      <c r="B5" s="124"/>
      <c r="C5" s="307"/>
      <c r="D5" s="310">
        <v>98331</v>
      </c>
      <c r="E5" s="312"/>
      <c r="F5" s="315">
        <v>82993</v>
      </c>
      <c r="G5" s="317"/>
      <c r="H5" s="320"/>
    </row>
    <row r="6" spans="1:8" x14ac:dyDescent="0.2">
      <c r="A6" s="117"/>
      <c r="B6" s="123"/>
      <c r="C6" s="308"/>
      <c r="D6" s="311">
        <v>61112</v>
      </c>
      <c r="E6" s="313"/>
      <c r="F6" s="316">
        <v>46787</v>
      </c>
      <c r="G6" s="318"/>
      <c r="H6" s="321"/>
    </row>
    <row r="7" spans="1:8" x14ac:dyDescent="0.2">
      <c r="A7" s="132" t="s">
        <v>528</v>
      </c>
      <c r="B7" s="124"/>
      <c r="C7" s="307"/>
      <c r="D7" s="310">
        <v>110434</v>
      </c>
      <c r="E7" s="312"/>
      <c r="F7" s="315">
        <v>108252</v>
      </c>
      <c r="G7" s="317"/>
      <c r="H7" s="320"/>
    </row>
    <row r="8" spans="1:8" x14ac:dyDescent="0.2">
      <c r="A8" s="117"/>
      <c r="B8" s="123"/>
      <c r="C8" s="308"/>
      <c r="D8" s="311">
        <v>71444</v>
      </c>
      <c r="E8" s="313"/>
      <c r="F8" s="316">
        <v>50321</v>
      </c>
      <c r="G8" s="318"/>
      <c r="H8" s="321"/>
    </row>
    <row r="9" spans="1:8" x14ac:dyDescent="0.2">
      <c r="A9" s="132" t="s">
        <v>529</v>
      </c>
      <c r="B9" s="124"/>
      <c r="C9" s="307"/>
      <c r="D9" s="310">
        <v>103125</v>
      </c>
      <c r="E9" s="312"/>
      <c r="F9" s="315">
        <v>93492</v>
      </c>
      <c r="G9" s="317"/>
      <c r="H9" s="320"/>
    </row>
    <row r="10" spans="1:8" x14ac:dyDescent="0.2">
      <c r="A10" s="117"/>
      <c r="B10" s="123"/>
      <c r="C10" s="308"/>
      <c r="D10" s="311">
        <v>75283</v>
      </c>
      <c r="E10" s="313"/>
      <c r="F10" s="316">
        <v>53316</v>
      </c>
      <c r="G10" s="318"/>
      <c r="H10" s="321"/>
    </row>
    <row r="11" spans="1:8" x14ac:dyDescent="0.2">
      <c r="A11" s="132" t="s">
        <v>480</v>
      </c>
      <c r="B11" s="124"/>
      <c r="C11" s="307"/>
      <c r="D11" s="310">
        <v>211213</v>
      </c>
      <c r="E11" s="312"/>
      <c r="F11" s="315">
        <v>94796</v>
      </c>
      <c r="G11" s="317"/>
      <c r="H11" s="320"/>
    </row>
    <row r="12" spans="1:8" x14ac:dyDescent="0.2">
      <c r="A12" s="117"/>
      <c r="B12" s="123"/>
      <c r="C12" s="309"/>
      <c r="D12" s="311">
        <v>85668</v>
      </c>
      <c r="E12" s="313"/>
      <c r="F12" s="316">
        <v>55781</v>
      </c>
      <c r="G12" s="318"/>
      <c r="H12" s="321"/>
    </row>
    <row r="13" spans="1:8" x14ac:dyDescent="0.2">
      <c r="A13" s="132"/>
      <c r="B13" s="124"/>
      <c r="C13" s="307"/>
      <c r="D13" s="310">
        <v>127852</v>
      </c>
      <c r="E13" s="312"/>
      <c r="F13" s="315">
        <v>91687</v>
      </c>
      <c r="G13" s="319"/>
      <c r="H13" s="320"/>
    </row>
    <row r="14" spans="1:8" x14ac:dyDescent="0.2">
      <c r="A14" s="117"/>
      <c r="B14" s="123"/>
      <c r="C14" s="308"/>
      <c r="D14" s="311">
        <v>73147</v>
      </c>
      <c r="E14" s="313"/>
      <c r="F14" s="316">
        <v>51081</v>
      </c>
      <c r="G14" s="318"/>
      <c r="H14" s="321"/>
    </row>
    <row r="17" spans="1:11" x14ac:dyDescent="0.2">
      <c r="A17" s="299" t="s">
        <v>23</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86</v>
      </c>
      <c r="B19" s="300">
        <f>ROUND(VALUE(SUBSTITUTE(実質収支比率等に係る経年分析!F$48,"▲","-")),2)</f>
        <v>3.47</v>
      </c>
      <c r="C19" s="300">
        <f>ROUND(VALUE(SUBSTITUTE(実質収支比率等に係る経年分析!G$48,"▲","-")),2)</f>
        <v>0.92</v>
      </c>
      <c r="D19" s="300">
        <f>ROUND(VALUE(SUBSTITUTE(実質収支比率等に係る経年分析!H$48,"▲","-")),2)</f>
        <v>0.89999999999999991</v>
      </c>
      <c r="E19" s="300">
        <f>ROUND(VALUE(SUBSTITUTE(実質収支比率等に係る経年分析!I$48,"▲","-")),2)</f>
        <v>2.86</v>
      </c>
      <c r="F19" s="300">
        <f>ROUND(VALUE(SUBSTITUTE(実質収支比率等に係る経年分析!J$48,"▲","-")),2)</f>
        <v>2.1399999999999997</v>
      </c>
    </row>
    <row r="20" spans="1:11" x14ac:dyDescent="0.2">
      <c r="A20" s="300" t="s">
        <v>34</v>
      </c>
      <c r="B20" s="300">
        <f>ROUND(VALUE(SUBSTITUTE(実質収支比率等に係る経年分析!F$47,"▲","-")),2)</f>
        <v>29.299999999999997</v>
      </c>
      <c r="C20" s="300">
        <f>ROUND(VALUE(SUBSTITUTE(実質収支比率等に係る経年分析!G$47,"▲","-")),2)</f>
        <v>29.909999999999997</v>
      </c>
      <c r="D20" s="300">
        <f>ROUND(VALUE(SUBSTITUTE(実質収支比率等に係る経年分析!H$47,"▲","-")),2)</f>
        <v>22.34</v>
      </c>
      <c r="E20" s="300">
        <f>ROUND(VALUE(SUBSTITUTE(実質収支比率等に係る経年分析!I$47,"▲","-")),2)</f>
        <v>21.63</v>
      </c>
      <c r="F20" s="300">
        <f>ROUND(VALUE(SUBSTITUTE(実質収支比率等に係る経年分析!J$47,"▲","-")),2)</f>
        <v>21.93</v>
      </c>
    </row>
    <row r="21" spans="1:11" x14ac:dyDescent="0.2">
      <c r="A21" s="300" t="s">
        <v>111</v>
      </c>
      <c r="B21" s="300">
        <f>IF(ISNUMBER(VALUE(SUBSTITUTE(実質収支比率等に係る経年分析!F$49,"▲","-"))),ROUND(VALUE(SUBSTITUTE(実質収支比率等に係る経年分析!F$49,"▲","-")),2),NA())</f>
        <v>1.3199999999999998</v>
      </c>
      <c r="C21" s="300">
        <f>IF(ISNUMBER(VALUE(SUBSTITUTE(実質収支比率等に係る経年分析!G$49,"▲","-"))),ROUND(VALUE(SUBSTITUTE(実質収支比率等に係る経年分析!G$49,"▲","-")),2),NA())</f>
        <v>-1.9400000000000002</v>
      </c>
      <c r="D21" s="300">
        <f>IF(ISNUMBER(VALUE(SUBSTITUTE(実質収支比率等に係る経年分析!H$49,"▲","-"))),ROUND(VALUE(SUBSTITUTE(実質収支比率等に係る経年分析!H$49,"▲","-")),2),NA())</f>
        <v>-8.1199999999999992</v>
      </c>
      <c r="E21" s="300">
        <f>IF(ISNUMBER(VALUE(SUBSTITUTE(実質収支比率等に係る経年分析!I$49,"▲","-"))),ROUND(VALUE(SUBSTITUTE(実質収支比率等に係る経年分析!I$49,"▲","-")),2),NA())</f>
        <v>9.6399999999999988</v>
      </c>
      <c r="F21" s="300">
        <f>IF(ISNUMBER(VALUE(SUBSTITUTE(実質収支比率等に係る経年分析!J$49,"▲","-"))),ROUND(VALUE(SUBSTITUTE(実質収支比率等に係る経年分析!J$49,"▲","-")),2),NA())</f>
        <v>-0.76</v>
      </c>
    </row>
    <row r="24" spans="1:11" x14ac:dyDescent="0.2">
      <c r="A24" s="299" t="s">
        <v>98</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112</v>
      </c>
      <c r="C26" s="301" t="s">
        <v>59</v>
      </c>
      <c r="D26" s="301" t="s">
        <v>112</v>
      </c>
      <c r="E26" s="301" t="s">
        <v>59</v>
      </c>
      <c r="F26" s="301" t="s">
        <v>112</v>
      </c>
      <c r="G26" s="301" t="s">
        <v>59</v>
      </c>
      <c r="H26" s="301" t="s">
        <v>112</v>
      </c>
      <c r="I26" s="301" t="s">
        <v>59</v>
      </c>
      <c r="J26" s="301" t="s">
        <v>112</v>
      </c>
      <c r="K26" s="301" t="s">
        <v>59</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2.3699999999999997</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9.9999999999999985E-3</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9.9999999999999985E-3</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9.9999999999999985E-3</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9.9999999999999985E-3</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str">
        <f>IF(連結実質赤字比率に係る赤字・黒字の構成分析!C$41="",NA(),連結実質赤字比率に係る赤字・黒字の構成分析!C$41)</f>
        <v>介護保険事業特別会計（老人保健施設サービス勘定）</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9.9999999999999985E-3</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0.03</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9.9999999999999985E-3</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0.03</v>
      </c>
    </row>
    <row r="30" spans="1:11" x14ac:dyDescent="0.2">
      <c r="A30" s="301" t="str">
        <f>IF(連結実質赤字比率に係る赤字・黒字の構成分析!C$40="",NA(),連結実質赤字比率に係る赤字・黒字の構成分析!C$40)</f>
        <v>介護保険事業特別会計（サービス勘定）</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3.9999999999999994E-2</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3.9999999999999994E-2</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3.9999999999999994E-2</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3.9999999999999994E-2</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3.9999999999999994E-2</v>
      </c>
    </row>
    <row r="31" spans="1:11" x14ac:dyDescent="0.2">
      <c r="A31" s="301" t="str">
        <f>IF(連結実質赤字比率に係る赤字・黒字の構成分析!C$39="",NA(),連結実質赤字比率に係る赤字・黒字の構成分析!C$39)</f>
        <v>後期高齢者医療特別会計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0.03</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3.9999999999999994E-2</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0.03</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0.03</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3.9999999999999994E-2</v>
      </c>
    </row>
    <row r="32" spans="1:11" x14ac:dyDescent="0.2">
      <c r="A32" s="301" t="str">
        <f>IF(連結実質赤字比率に係る赤字・黒字の構成分析!C$38="",NA(),連結実質赤字比率に係る赤字・黒字の構成分析!C$38)</f>
        <v>国民健康保険事業特別会計（事業勘定）</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1.0299999999999998</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1.49</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0.32999999999999996</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1.9999999999999997E-2</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0.23</v>
      </c>
    </row>
    <row r="33" spans="1:16" x14ac:dyDescent="0.2">
      <c r="A33" s="301" t="str">
        <f>IF(連結実質赤字比率に係る赤字・黒字の構成分析!C$37="",NA(),連結実質赤字比率に係る赤字・黒字の構成分析!C$37)</f>
        <v>介護保険事業特別会計（事業勘定）</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1.1399999999999999</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1.0199999999999998</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0.67</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0.27999999999999997</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0.42</v>
      </c>
    </row>
    <row r="34" spans="1:16" x14ac:dyDescent="0.2">
      <c r="A34" s="301" t="str">
        <f>IF(連結実質赤字比率に係る赤字・黒字の構成分析!C$36="",NA(),連結実質赤字比率に係る赤字・黒字の構成分析!C$36)</f>
        <v>一般会計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3.46</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0.90999999999999992</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0.8899999999999999</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2.8499999999999996</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2.13</v>
      </c>
    </row>
    <row r="35" spans="1:16" x14ac:dyDescent="0.2">
      <c r="A35" s="301" t="str">
        <f>IF(連結実質赤字比率に係る赤字・黒字の構成分析!C$35="",NA(),連結実質赤字比率に係る赤字・黒字の構成分析!C$35)</f>
        <v>京丹波町水道事業会計</v>
      </c>
      <c r="B35" s="301" t="e">
        <f>IF(ROUND(VALUE(SUBSTITUTE(連結実質赤字比率に係る赤字・黒字の構成分析!F$35,"▲","-")),2)&lt;0,ABS(ROUND(VALUE(SUBSTITUTE(連結実質赤字比率に係る赤字・黒字の構成分析!F$35,"▲","-")),2)),NA())</f>
        <v>#VALUE!</v>
      </c>
      <c r="C35" s="301" t="e">
        <f>IF(ROUND(VALUE(SUBSTITUTE(連結実質赤字比率に係る赤字・黒字の構成分析!F$35,"▲","-")),2)&gt;=0,ABS(ROUND(VALUE(SUBSTITUTE(連結実質赤字比率に係る赤字・黒字の構成分析!F$35,"▲","-")),2)),NA())</f>
        <v>#VALUE!</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2.3199999999999998</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2.6199999999999997</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2.3699999999999997</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3.49</v>
      </c>
    </row>
    <row r="36" spans="1:16" x14ac:dyDescent="0.2">
      <c r="A36" s="301" t="str">
        <f>IF(連結実質赤字比率に係る赤字・黒字の構成分析!C$34="",NA(),連結実質赤字比率に係る赤字・黒字の構成分析!C$34)</f>
        <v>国保京丹波町病院事業会計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6.5</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6.26</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5.0799999999999992</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4.6199999999999992</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4.88</v>
      </c>
    </row>
    <row r="39" spans="1:16" x14ac:dyDescent="0.2">
      <c r="A39" s="299" t="s">
        <v>11</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105</v>
      </c>
      <c r="C41" s="302"/>
      <c r="D41" s="302" t="s">
        <v>113</v>
      </c>
      <c r="E41" s="302" t="s">
        <v>105</v>
      </c>
      <c r="F41" s="302"/>
      <c r="G41" s="302" t="s">
        <v>113</v>
      </c>
      <c r="H41" s="302" t="s">
        <v>105</v>
      </c>
      <c r="I41" s="302"/>
      <c r="J41" s="302" t="s">
        <v>113</v>
      </c>
      <c r="K41" s="302" t="s">
        <v>105</v>
      </c>
      <c r="L41" s="302"/>
      <c r="M41" s="302" t="s">
        <v>113</v>
      </c>
      <c r="N41" s="302" t="s">
        <v>105</v>
      </c>
      <c r="O41" s="302"/>
      <c r="P41" s="302" t="s">
        <v>113</v>
      </c>
    </row>
    <row r="42" spans="1:16" x14ac:dyDescent="0.2">
      <c r="A42" s="302" t="s">
        <v>115</v>
      </c>
      <c r="B42" s="302"/>
      <c r="C42" s="302"/>
      <c r="D42" s="302">
        <f>'実質公債費比率（分子）の構造'!K$52</f>
        <v>1577</v>
      </c>
      <c r="E42" s="302"/>
      <c r="F42" s="302"/>
      <c r="G42" s="302">
        <f>'実質公債費比率（分子）の構造'!L$52</f>
        <v>1578</v>
      </c>
      <c r="H42" s="302"/>
      <c r="I42" s="302"/>
      <c r="J42" s="302">
        <f>'実質公債費比率（分子）の構造'!M$52</f>
        <v>1565</v>
      </c>
      <c r="K42" s="302"/>
      <c r="L42" s="302"/>
      <c r="M42" s="302">
        <f>'実質公債費比率（分子）の構造'!N$52</f>
        <v>1578</v>
      </c>
      <c r="N42" s="302"/>
      <c r="O42" s="302"/>
      <c r="P42" s="302">
        <f>'実質公債費比率（分子）の構造'!O$52</f>
        <v>1557</v>
      </c>
    </row>
    <row r="43" spans="1:16" x14ac:dyDescent="0.2">
      <c r="A43" s="302" t="s">
        <v>48</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2">
      <c r="A44" s="302" t="s">
        <v>41</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2">
      <c r="A45" s="302" t="s">
        <v>1</v>
      </c>
      <c r="B45" s="302">
        <f>'実質公債費比率（分子）の構造'!K$49</f>
        <v>17</v>
      </c>
      <c r="C45" s="302"/>
      <c r="D45" s="302"/>
      <c r="E45" s="302">
        <f>'実質公債費比率（分子）の構造'!L$49</f>
        <v>20</v>
      </c>
      <c r="F45" s="302"/>
      <c r="G45" s="302"/>
      <c r="H45" s="302">
        <f>'実質公債費比率（分子）の構造'!M$49</f>
        <v>19</v>
      </c>
      <c r="I45" s="302"/>
      <c r="J45" s="302"/>
      <c r="K45" s="302">
        <f>'実質公債費比率（分子）の構造'!N$49</f>
        <v>22</v>
      </c>
      <c r="L45" s="302"/>
      <c r="M45" s="302"/>
      <c r="N45" s="302">
        <f>'実質公債費比率（分子）の構造'!O$49</f>
        <v>24</v>
      </c>
      <c r="O45" s="302"/>
      <c r="P45" s="302"/>
    </row>
    <row r="46" spans="1:16" x14ac:dyDescent="0.2">
      <c r="A46" s="302" t="s">
        <v>39</v>
      </c>
      <c r="B46" s="302">
        <f>'実質公債費比率（分子）の構造'!K$48</f>
        <v>1032</v>
      </c>
      <c r="C46" s="302"/>
      <c r="D46" s="302"/>
      <c r="E46" s="302">
        <f>'実質公債費比率（分子）の構造'!L$48</f>
        <v>994</v>
      </c>
      <c r="F46" s="302"/>
      <c r="G46" s="302"/>
      <c r="H46" s="302">
        <f>'実質公債費比率（分子）の構造'!M$48</f>
        <v>1086</v>
      </c>
      <c r="I46" s="302"/>
      <c r="J46" s="302"/>
      <c r="K46" s="302">
        <f>'実質公債費比率（分子）の構造'!N$48</f>
        <v>1027</v>
      </c>
      <c r="L46" s="302"/>
      <c r="M46" s="302"/>
      <c r="N46" s="302">
        <f>'実質公債費比率（分子）の構造'!O$48</f>
        <v>1029</v>
      </c>
      <c r="O46" s="302"/>
      <c r="P46" s="302"/>
    </row>
    <row r="47" spans="1:16" x14ac:dyDescent="0.2">
      <c r="A47" s="302" t="s">
        <v>33</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28</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25</v>
      </c>
      <c r="B49" s="302">
        <f>'実質公債費比率（分子）の構造'!K$45</f>
        <v>1348</v>
      </c>
      <c r="C49" s="302"/>
      <c r="D49" s="302"/>
      <c r="E49" s="302">
        <f>'実質公債費比率（分子）の構造'!L$45</f>
        <v>1426</v>
      </c>
      <c r="F49" s="302"/>
      <c r="G49" s="302"/>
      <c r="H49" s="302">
        <f>'実質公債費比率（分子）の構造'!M$45</f>
        <v>1433</v>
      </c>
      <c r="I49" s="302"/>
      <c r="J49" s="302"/>
      <c r="K49" s="302">
        <f>'実質公債費比率（分子）の構造'!N$45</f>
        <v>1493</v>
      </c>
      <c r="L49" s="302"/>
      <c r="M49" s="302"/>
      <c r="N49" s="302">
        <f>'実質公債費比率（分子）の構造'!O$45</f>
        <v>1385</v>
      </c>
      <c r="O49" s="302"/>
      <c r="P49" s="302"/>
    </row>
    <row r="50" spans="1:16" x14ac:dyDescent="0.2">
      <c r="A50" s="302" t="s">
        <v>56</v>
      </c>
      <c r="B50" s="302" t="e">
        <f>NA()</f>
        <v>#N/A</v>
      </c>
      <c r="C50" s="302">
        <f>IF(ISNUMBER('実質公債費比率（分子）の構造'!K$53),'実質公債費比率（分子）の構造'!K$53,NA())</f>
        <v>820</v>
      </c>
      <c r="D50" s="302" t="e">
        <f>NA()</f>
        <v>#N/A</v>
      </c>
      <c r="E50" s="302" t="e">
        <f>NA()</f>
        <v>#N/A</v>
      </c>
      <c r="F50" s="302">
        <f>IF(ISNUMBER('実質公債費比率（分子）の構造'!L$53),'実質公債費比率（分子）の構造'!L$53,NA())</f>
        <v>862</v>
      </c>
      <c r="G50" s="302" t="e">
        <f>NA()</f>
        <v>#N/A</v>
      </c>
      <c r="H50" s="302" t="e">
        <f>NA()</f>
        <v>#N/A</v>
      </c>
      <c r="I50" s="302">
        <f>IF(ISNUMBER('実質公債費比率（分子）の構造'!M$53),'実質公債費比率（分子）の構造'!M$53,NA())</f>
        <v>973</v>
      </c>
      <c r="J50" s="302" t="e">
        <f>NA()</f>
        <v>#N/A</v>
      </c>
      <c r="K50" s="302" t="e">
        <f>NA()</f>
        <v>#N/A</v>
      </c>
      <c r="L50" s="302">
        <f>IF(ISNUMBER('実質公債費比率（分子）の構造'!N$53),'実質公債費比率（分子）の構造'!N$53,NA())</f>
        <v>964</v>
      </c>
      <c r="M50" s="302" t="e">
        <f>NA()</f>
        <v>#N/A</v>
      </c>
      <c r="N50" s="302" t="e">
        <f>NA()</f>
        <v>#N/A</v>
      </c>
      <c r="O50" s="302">
        <f>IF(ISNUMBER('実質公債費比率（分子）の構造'!O$53),'実質公債費比率（分子）の構造'!O$53,NA())</f>
        <v>881</v>
      </c>
      <c r="P50" s="302" t="e">
        <f>NA()</f>
        <v>#N/A</v>
      </c>
    </row>
    <row r="53" spans="1:16" x14ac:dyDescent="0.2">
      <c r="A53" s="299" t="s">
        <v>116</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120</v>
      </c>
      <c r="C55" s="301"/>
      <c r="D55" s="301" t="s">
        <v>123</v>
      </c>
      <c r="E55" s="301" t="s">
        <v>120</v>
      </c>
      <c r="F55" s="301"/>
      <c r="G55" s="301" t="s">
        <v>123</v>
      </c>
      <c r="H55" s="301" t="s">
        <v>120</v>
      </c>
      <c r="I55" s="301"/>
      <c r="J55" s="301" t="s">
        <v>123</v>
      </c>
      <c r="K55" s="301" t="s">
        <v>120</v>
      </c>
      <c r="L55" s="301"/>
      <c r="M55" s="301" t="s">
        <v>123</v>
      </c>
      <c r="N55" s="301" t="s">
        <v>120</v>
      </c>
      <c r="O55" s="301"/>
      <c r="P55" s="301" t="s">
        <v>123</v>
      </c>
    </row>
    <row r="56" spans="1:16" x14ac:dyDescent="0.2">
      <c r="A56" s="301" t="s">
        <v>43</v>
      </c>
      <c r="B56" s="301"/>
      <c r="C56" s="301"/>
      <c r="D56" s="301">
        <f>'将来負担比率（分子）の構造'!I$52</f>
        <v>16735</v>
      </c>
      <c r="E56" s="301"/>
      <c r="F56" s="301"/>
      <c r="G56" s="301">
        <f>'将来負担比率（分子）の構造'!J$52</f>
        <v>16068</v>
      </c>
      <c r="H56" s="301"/>
      <c r="I56" s="301"/>
      <c r="J56" s="301">
        <f>'将来負担比率（分子）の構造'!K$52</f>
        <v>15583</v>
      </c>
      <c r="K56" s="301"/>
      <c r="L56" s="301"/>
      <c r="M56" s="301">
        <f>'将来負担比率（分子）の構造'!L$52</f>
        <v>15113</v>
      </c>
      <c r="N56" s="301"/>
      <c r="O56" s="301"/>
      <c r="P56" s="301">
        <f>'将来負担比率（分子）の構造'!M$52</f>
        <v>15419</v>
      </c>
    </row>
    <row r="57" spans="1:16" x14ac:dyDescent="0.2">
      <c r="A57" s="301" t="s">
        <v>94</v>
      </c>
      <c r="B57" s="301"/>
      <c r="C57" s="301"/>
      <c r="D57" s="301">
        <f>'将来負担比率（分子）の構造'!I$51</f>
        <v>249</v>
      </c>
      <c r="E57" s="301"/>
      <c r="F57" s="301"/>
      <c r="G57" s="301">
        <f>'将来負担比率（分子）の構造'!J$51</f>
        <v>177</v>
      </c>
      <c r="H57" s="301"/>
      <c r="I57" s="301"/>
      <c r="J57" s="301">
        <f>'将来負担比率（分子）の構造'!K$51</f>
        <v>140</v>
      </c>
      <c r="K57" s="301"/>
      <c r="L57" s="301"/>
      <c r="M57" s="301">
        <f>'将来負担比率（分子）の構造'!L$51</f>
        <v>106</v>
      </c>
      <c r="N57" s="301"/>
      <c r="O57" s="301"/>
      <c r="P57" s="301">
        <f>'将来負担比率（分子）の構造'!M$51</f>
        <v>88</v>
      </c>
    </row>
    <row r="58" spans="1:16" x14ac:dyDescent="0.2">
      <c r="A58" s="301" t="s">
        <v>91</v>
      </c>
      <c r="B58" s="301"/>
      <c r="C58" s="301"/>
      <c r="D58" s="301">
        <f>'将来負担比率（分子）の構造'!I$50</f>
        <v>3142</v>
      </c>
      <c r="E58" s="301"/>
      <c r="F58" s="301"/>
      <c r="G58" s="301">
        <f>'将来負担比率（分子）の構造'!J$50</f>
        <v>3115</v>
      </c>
      <c r="H58" s="301"/>
      <c r="I58" s="301"/>
      <c r="J58" s="301">
        <f>'将来負担比率（分子）の構造'!K$50</f>
        <v>2683</v>
      </c>
      <c r="K58" s="301"/>
      <c r="L58" s="301"/>
      <c r="M58" s="301">
        <f>'将来負担比率（分子）の構造'!L$50</f>
        <v>2424</v>
      </c>
      <c r="N58" s="301"/>
      <c r="O58" s="301"/>
      <c r="P58" s="301">
        <f>'将来負担比率（分子）の構造'!M$50</f>
        <v>2632</v>
      </c>
    </row>
    <row r="59" spans="1:16" x14ac:dyDescent="0.2">
      <c r="A59" s="301" t="s">
        <v>87</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81</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72</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2">
      <c r="A62" s="301" t="s">
        <v>73</v>
      </c>
      <c r="B62" s="301">
        <f>'将来負担比率（分子）の構造'!I$45</f>
        <v>1254</v>
      </c>
      <c r="C62" s="301"/>
      <c r="D62" s="301"/>
      <c r="E62" s="301">
        <f>'将来負担比率（分子）の構造'!J$45</f>
        <v>1240</v>
      </c>
      <c r="F62" s="301"/>
      <c r="G62" s="301"/>
      <c r="H62" s="301">
        <f>'将来負担比率（分子）の構造'!K$45</f>
        <v>1167</v>
      </c>
      <c r="I62" s="301"/>
      <c r="J62" s="301"/>
      <c r="K62" s="301">
        <f>'将来負担比率（分子）の構造'!L$45</f>
        <v>1136</v>
      </c>
      <c r="L62" s="301"/>
      <c r="M62" s="301"/>
      <c r="N62" s="301">
        <f>'将来負担比率（分子）の構造'!M$45</f>
        <v>1152</v>
      </c>
      <c r="O62" s="301"/>
      <c r="P62" s="301"/>
    </row>
    <row r="63" spans="1:16" x14ac:dyDescent="0.2">
      <c r="A63" s="301" t="s">
        <v>71</v>
      </c>
      <c r="B63" s="301">
        <f>'将来負担比率（分子）の構造'!I$44</f>
        <v>643</v>
      </c>
      <c r="C63" s="301"/>
      <c r="D63" s="301"/>
      <c r="E63" s="301">
        <f>'将来負担比率（分子）の構造'!J$44</f>
        <v>555</v>
      </c>
      <c r="F63" s="301"/>
      <c r="G63" s="301"/>
      <c r="H63" s="301">
        <f>'将来負担比率（分子）の構造'!K$44</f>
        <v>477</v>
      </c>
      <c r="I63" s="301"/>
      <c r="J63" s="301"/>
      <c r="K63" s="301">
        <f>'将来負担比率（分子）の構造'!L$44</f>
        <v>196</v>
      </c>
      <c r="L63" s="301"/>
      <c r="M63" s="301"/>
      <c r="N63" s="301">
        <f>'将来負担比率（分子）の構造'!M$44</f>
        <v>167</v>
      </c>
      <c r="O63" s="301"/>
      <c r="P63" s="301"/>
    </row>
    <row r="64" spans="1:16" x14ac:dyDescent="0.2">
      <c r="A64" s="301" t="s">
        <v>69</v>
      </c>
      <c r="B64" s="301">
        <f>'将来負担比率（分子）の構造'!I$43</f>
        <v>10102</v>
      </c>
      <c r="C64" s="301"/>
      <c r="D64" s="301"/>
      <c r="E64" s="301">
        <f>'将来負担比率（分子）の構造'!J$43</f>
        <v>9992</v>
      </c>
      <c r="F64" s="301"/>
      <c r="G64" s="301"/>
      <c r="H64" s="301">
        <f>'将来負担比率（分子）の構造'!K$43</f>
        <v>9958</v>
      </c>
      <c r="I64" s="301"/>
      <c r="J64" s="301"/>
      <c r="K64" s="301">
        <f>'将来負担比率（分子）の構造'!L$43</f>
        <v>9473</v>
      </c>
      <c r="L64" s="301"/>
      <c r="M64" s="301"/>
      <c r="N64" s="301">
        <f>'将来負担比率（分子）の構造'!M$43</f>
        <v>8264</v>
      </c>
      <c r="O64" s="301"/>
      <c r="P64" s="301"/>
    </row>
    <row r="65" spans="1:16" x14ac:dyDescent="0.2">
      <c r="A65" s="301" t="s">
        <v>63</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2">
      <c r="A66" s="301" t="s">
        <v>67</v>
      </c>
      <c r="B66" s="301">
        <f>'将来負担比率（分子）の構造'!I$41</f>
        <v>14748</v>
      </c>
      <c r="C66" s="301"/>
      <c r="D66" s="301"/>
      <c r="E66" s="301">
        <f>'将来負担比率（分子）の構造'!J$41</f>
        <v>14264</v>
      </c>
      <c r="F66" s="301"/>
      <c r="G66" s="301"/>
      <c r="H66" s="301">
        <f>'将来負担比率（分子）の構造'!K$41</f>
        <v>14000</v>
      </c>
      <c r="I66" s="301"/>
      <c r="J66" s="301"/>
      <c r="K66" s="301">
        <f>'将来負担比率（分子）の構造'!L$41</f>
        <v>13369</v>
      </c>
      <c r="L66" s="301"/>
      <c r="M66" s="301"/>
      <c r="N66" s="301">
        <f>'将来負担比率（分子）の構造'!M$41</f>
        <v>14444</v>
      </c>
      <c r="O66" s="301"/>
      <c r="P66" s="301"/>
    </row>
    <row r="67" spans="1:16" x14ac:dyDescent="0.2">
      <c r="A67" s="301" t="s">
        <v>96</v>
      </c>
      <c r="B67" s="301" t="e">
        <f>NA()</f>
        <v>#N/A</v>
      </c>
      <c r="C67" s="301">
        <f>IF(ISNUMBER('将来負担比率（分子）の構造'!I$53),IF('将来負担比率（分子）の構造'!I$53&lt;0,0,'将来負担比率（分子）の構造'!I$53),NA())</f>
        <v>6622</v>
      </c>
      <c r="D67" s="301" t="e">
        <f>NA()</f>
        <v>#N/A</v>
      </c>
      <c r="E67" s="301" t="e">
        <f>NA()</f>
        <v>#N/A</v>
      </c>
      <c r="F67" s="301">
        <f>IF(ISNUMBER('将来負担比率（分子）の構造'!J$53),IF('将来負担比率（分子）の構造'!J$53&lt;0,0,'将来負担比率（分子）の構造'!J$53),NA())</f>
        <v>6693</v>
      </c>
      <c r="G67" s="301" t="e">
        <f>NA()</f>
        <v>#N/A</v>
      </c>
      <c r="H67" s="301" t="e">
        <f>NA()</f>
        <v>#N/A</v>
      </c>
      <c r="I67" s="301">
        <f>IF(ISNUMBER('将来負担比率（分子）の構造'!K$53),IF('将来負担比率（分子）の構造'!K$53&lt;0,0,'将来負担比率（分子）の構造'!K$53),NA())</f>
        <v>7195</v>
      </c>
      <c r="J67" s="301" t="e">
        <f>NA()</f>
        <v>#N/A</v>
      </c>
      <c r="K67" s="301" t="e">
        <f>NA()</f>
        <v>#N/A</v>
      </c>
      <c r="L67" s="301">
        <f>IF(ISNUMBER('将来負担比率（分子）の構造'!L$53),IF('将来負担比率（分子）の構造'!L$53&lt;0,0,'将来負担比率（分子）の構造'!L$53),NA())</f>
        <v>6531</v>
      </c>
      <c r="M67" s="301" t="e">
        <f>NA()</f>
        <v>#N/A</v>
      </c>
      <c r="N67" s="301" t="e">
        <f>NA()</f>
        <v>#N/A</v>
      </c>
      <c r="O67" s="301">
        <f>IF(ISNUMBER('将来負担比率（分子）の構造'!M$53),IF('将来負担比率（分子）の構造'!M$53&lt;0,0,'将来負担比率（分子）の構造'!M$53),NA())</f>
        <v>5888</v>
      </c>
      <c r="P67" s="301" t="e">
        <f>NA()</f>
        <v>#N/A</v>
      </c>
    </row>
    <row r="70" spans="1:16" x14ac:dyDescent="0.2">
      <c r="A70" s="304" t="s">
        <v>124</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125</v>
      </c>
      <c r="B72" s="305">
        <f>基金残高に係る経年分析!F55</f>
        <v>1479</v>
      </c>
      <c r="C72" s="305">
        <f>基金残高に係る経年分析!G55</f>
        <v>1510</v>
      </c>
      <c r="D72" s="305">
        <f>基金残高に係る経年分析!H55</f>
        <v>1510</v>
      </c>
    </row>
    <row r="73" spans="1:16" x14ac:dyDescent="0.2">
      <c r="A73" s="303" t="s">
        <v>126</v>
      </c>
      <c r="B73" s="305">
        <f>基金残高に係る経年分析!F56</f>
        <v>325</v>
      </c>
      <c r="C73" s="305">
        <f>基金残高に係る経年分析!G56</f>
        <v>0</v>
      </c>
      <c r="D73" s="305">
        <f>基金残高に係る経年分析!H56</f>
        <v>100</v>
      </c>
    </row>
    <row r="74" spans="1:16" x14ac:dyDescent="0.2">
      <c r="A74" s="303" t="s">
        <v>130</v>
      </c>
      <c r="B74" s="305">
        <f>基金残高に係る経年分析!F57</f>
        <v>2018</v>
      </c>
      <c r="C74" s="305">
        <f>基金残高に係る経年分析!G57</f>
        <v>1988</v>
      </c>
      <c r="D74" s="305">
        <f>基金残高に係る経年分析!H57</f>
        <v>1885</v>
      </c>
    </row>
  </sheetData>
  <sheetProtection algorithmName="SHA-512" hashValue="AygOQ+bibEaabQmgC0utc0kXWYo1G1uAY6TSgvXM6pS0QnvbaehI/aIBWEE1H1bIEa7lNVg+5DnR4axV5WQJVQ==" saltValue="EiSJuGOLFge/4ZnA1bjBL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1" customWidth="1"/>
    <col min="96" max="133" width="1.6328125" style="41" customWidth="1"/>
    <col min="134" max="143" width="1.63281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4" t="s">
        <v>291</v>
      </c>
      <c r="DI1" s="555"/>
      <c r="DJ1" s="555"/>
      <c r="DK1" s="555"/>
      <c r="DL1" s="555"/>
      <c r="DM1" s="555"/>
      <c r="DN1" s="556"/>
      <c r="DO1" s="1"/>
      <c r="DP1" s="554" t="s">
        <v>303</v>
      </c>
      <c r="DQ1" s="555"/>
      <c r="DR1" s="555"/>
      <c r="DS1" s="555"/>
      <c r="DT1" s="555"/>
      <c r="DU1" s="555"/>
      <c r="DV1" s="555"/>
      <c r="DW1" s="555"/>
      <c r="DX1" s="555"/>
      <c r="DY1" s="555"/>
      <c r="DZ1" s="555"/>
      <c r="EA1" s="555"/>
      <c r="EB1" s="555"/>
      <c r="EC1" s="556"/>
      <c r="ED1" s="2"/>
      <c r="EE1" s="2"/>
      <c r="EF1" s="2"/>
      <c r="EG1" s="2"/>
      <c r="EH1" s="2"/>
      <c r="EI1" s="2"/>
      <c r="EJ1" s="2"/>
      <c r="EK1" s="2"/>
      <c r="EL1" s="2"/>
      <c r="EM1" s="2"/>
    </row>
    <row r="2" spans="2:143" ht="22.5" customHeight="1" x14ac:dyDescent="0.2">
      <c r="B2" s="43" t="s">
        <v>307</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44" t="s">
        <v>106</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4" t="s">
        <v>308</v>
      </c>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94"/>
      <c r="CD3" s="344" t="s">
        <v>309</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94"/>
    </row>
    <row r="4" spans="2:143" ht="11.25" customHeight="1" x14ac:dyDescent="0.2">
      <c r="B4" s="344" t="s">
        <v>9</v>
      </c>
      <c r="C4" s="345"/>
      <c r="D4" s="345"/>
      <c r="E4" s="345"/>
      <c r="F4" s="345"/>
      <c r="G4" s="345"/>
      <c r="H4" s="345"/>
      <c r="I4" s="345"/>
      <c r="J4" s="345"/>
      <c r="K4" s="345"/>
      <c r="L4" s="345"/>
      <c r="M4" s="345"/>
      <c r="N4" s="345"/>
      <c r="O4" s="345"/>
      <c r="P4" s="345"/>
      <c r="Q4" s="394"/>
      <c r="R4" s="344" t="s">
        <v>312</v>
      </c>
      <c r="S4" s="345"/>
      <c r="T4" s="345"/>
      <c r="U4" s="345"/>
      <c r="V4" s="345"/>
      <c r="W4" s="345"/>
      <c r="X4" s="345"/>
      <c r="Y4" s="394"/>
      <c r="Z4" s="344" t="s">
        <v>316</v>
      </c>
      <c r="AA4" s="345"/>
      <c r="AB4" s="345"/>
      <c r="AC4" s="394"/>
      <c r="AD4" s="344" t="s">
        <v>259</v>
      </c>
      <c r="AE4" s="345"/>
      <c r="AF4" s="345"/>
      <c r="AG4" s="345"/>
      <c r="AH4" s="345"/>
      <c r="AI4" s="345"/>
      <c r="AJ4" s="345"/>
      <c r="AK4" s="394"/>
      <c r="AL4" s="344" t="s">
        <v>316</v>
      </c>
      <c r="AM4" s="345"/>
      <c r="AN4" s="345"/>
      <c r="AO4" s="394"/>
      <c r="AP4" s="557" t="s">
        <v>319</v>
      </c>
      <c r="AQ4" s="557"/>
      <c r="AR4" s="557"/>
      <c r="AS4" s="557"/>
      <c r="AT4" s="557"/>
      <c r="AU4" s="557"/>
      <c r="AV4" s="557"/>
      <c r="AW4" s="557"/>
      <c r="AX4" s="557"/>
      <c r="AY4" s="557"/>
      <c r="AZ4" s="557"/>
      <c r="BA4" s="557"/>
      <c r="BB4" s="557"/>
      <c r="BC4" s="557"/>
      <c r="BD4" s="557"/>
      <c r="BE4" s="557"/>
      <c r="BF4" s="557"/>
      <c r="BG4" s="557" t="s">
        <v>293</v>
      </c>
      <c r="BH4" s="557"/>
      <c r="BI4" s="557"/>
      <c r="BJ4" s="557"/>
      <c r="BK4" s="557"/>
      <c r="BL4" s="557"/>
      <c r="BM4" s="557"/>
      <c r="BN4" s="557"/>
      <c r="BO4" s="557" t="s">
        <v>316</v>
      </c>
      <c r="BP4" s="557"/>
      <c r="BQ4" s="557"/>
      <c r="BR4" s="557"/>
      <c r="BS4" s="557" t="s">
        <v>320</v>
      </c>
      <c r="BT4" s="557"/>
      <c r="BU4" s="557"/>
      <c r="BV4" s="557"/>
      <c r="BW4" s="557"/>
      <c r="BX4" s="557"/>
      <c r="BY4" s="557"/>
      <c r="BZ4" s="557"/>
      <c r="CA4" s="557"/>
      <c r="CB4" s="557"/>
      <c r="CD4" s="344" t="s">
        <v>200</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94"/>
    </row>
    <row r="5" spans="2:143" s="8" customFormat="1" ht="11.25" customHeight="1" x14ac:dyDescent="0.2">
      <c r="B5" s="558" t="s">
        <v>315</v>
      </c>
      <c r="C5" s="559"/>
      <c r="D5" s="559"/>
      <c r="E5" s="559"/>
      <c r="F5" s="559"/>
      <c r="G5" s="559"/>
      <c r="H5" s="559"/>
      <c r="I5" s="559"/>
      <c r="J5" s="559"/>
      <c r="K5" s="559"/>
      <c r="L5" s="559"/>
      <c r="M5" s="559"/>
      <c r="N5" s="559"/>
      <c r="O5" s="559"/>
      <c r="P5" s="559"/>
      <c r="Q5" s="560"/>
      <c r="R5" s="561">
        <v>1672391</v>
      </c>
      <c r="S5" s="562"/>
      <c r="T5" s="562"/>
      <c r="U5" s="562"/>
      <c r="V5" s="562"/>
      <c r="W5" s="562"/>
      <c r="X5" s="562"/>
      <c r="Y5" s="563"/>
      <c r="Z5" s="564">
        <v>11.7</v>
      </c>
      <c r="AA5" s="564"/>
      <c r="AB5" s="564"/>
      <c r="AC5" s="564"/>
      <c r="AD5" s="565">
        <v>1672391</v>
      </c>
      <c r="AE5" s="565"/>
      <c r="AF5" s="565"/>
      <c r="AG5" s="565"/>
      <c r="AH5" s="565"/>
      <c r="AI5" s="565"/>
      <c r="AJ5" s="565"/>
      <c r="AK5" s="565"/>
      <c r="AL5" s="566">
        <v>24.9</v>
      </c>
      <c r="AM5" s="567"/>
      <c r="AN5" s="567"/>
      <c r="AO5" s="568"/>
      <c r="AP5" s="558" t="s">
        <v>321</v>
      </c>
      <c r="AQ5" s="559"/>
      <c r="AR5" s="559"/>
      <c r="AS5" s="559"/>
      <c r="AT5" s="559"/>
      <c r="AU5" s="559"/>
      <c r="AV5" s="559"/>
      <c r="AW5" s="559"/>
      <c r="AX5" s="559"/>
      <c r="AY5" s="559"/>
      <c r="AZ5" s="559"/>
      <c r="BA5" s="559"/>
      <c r="BB5" s="559"/>
      <c r="BC5" s="559"/>
      <c r="BD5" s="559"/>
      <c r="BE5" s="559"/>
      <c r="BF5" s="560"/>
      <c r="BG5" s="569">
        <v>1672391</v>
      </c>
      <c r="BH5" s="350"/>
      <c r="BI5" s="350"/>
      <c r="BJ5" s="350"/>
      <c r="BK5" s="350"/>
      <c r="BL5" s="350"/>
      <c r="BM5" s="350"/>
      <c r="BN5" s="570"/>
      <c r="BO5" s="571">
        <v>100</v>
      </c>
      <c r="BP5" s="571"/>
      <c r="BQ5" s="571"/>
      <c r="BR5" s="571"/>
      <c r="BS5" s="572">
        <v>84551</v>
      </c>
      <c r="BT5" s="572"/>
      <c r="BU5" s="572"/>
      <c r="BV5" s="572"/>
      <c r="BW5" s="572"/>
      <c r="BX5" s="572"/>
      <c r="BY5" s="572"/>
      <c r="BZ5" s="572"/>
      <c r="CA5" s="572"/>
      <c r="CB5" s="573"/>
      <c r="CD5" s="344" t="s">
        <v>319</v>
      </c>
      <c r="CE5" s="345"/>
      <c r="CF5" s="345"/>
      <c r="CG5" s="345"/>
      <c r="CH5" s="345"/>
      <c r="CI5" s="345"/>
      <c r="CJ5" s="345"/>
      <c r="CK5" s="345"/>
      <c r="CL5" s="345"/>
      <c r="CM5" s="345"/>
      <c r="CN5" s="345"/>
      <c r="CO5" s="345"/>
      <c r="CP5" s="345"/>
      <c r="CQ5" s="394"/>
      <c r="CR5" s="344" t="s">
        <v>324</v>
      </c>
      <c r="CS5" s="345"/>
      <c r="CT5" s="345"/>
      <c r="CU5" s="345"/>
      <c r="CV5" s="345"/>
      <c r="CW5" s="345"/>
      <c r="CX5" s="345"/>
      <c r="CY5" s="394"/>
      <c r="CZ5" s="344" t="s">
        <v>316</v>
      </c>
      <c r="DA5" s="345"/>
      <c r="DB5" s="345"/>
      <c r="DC5" s="394"/>
      <c r="DD5" s="344" t="s">
        <v>325</v>
      </c>
      <c r="DE5" s="345"/>
      <c r="DF5" s="345"/>
      <c r="DG5" s="345"/>
      <c r="DH5" s="345"/>
      <c r="DI5" s="345"/>
      <c r="DJ5" s="345"/>
      <c r="DK5" s="345"/>
      <c r="DL5" s="345"/>
      <c r="DM5" s="345"/>
      <c r="DN5" s="345"/>
      <c r="DO5" s="345"/>
      <c r="DP5" s="394"/>
      <c r="DQ5" s="344" t="s">
        <v>327</v>
      </c>
      <c r="DR5" s="345"/>
      <c r="DS5" s="345"/>
      <c r="DT5" s="345"/>
      <c r="DU5" s="345"/>
      <c r="DV5" s="345"/>
      <c r="DW5" s="345"/>
      <c r="DX5" s="345"/>
      <c r="DY5" s="345"/>
      <c r="DZ5" s="345"/>
      <c r="EA5" s="345"/>
      <c r="EB5" s="345"/>
      <c r="EC5" s="394"/>
    </row>
    <row r="6" spans="2:143" ht="11.25" customHeight="1" x14ac:dyDescent="0.2">
      <c r="B6" s="576" t="s">
        <v>304</v>
      </c>
      <c r="C6" s="577"/>
      <c r="D6" s="577"/>
      <c r="E6" s="577"/>
      <c r="F6" s="577"/>
      <c r="G6" s="577"/>
      <c r="H6" s="577"/>
      <c r="I6" s="577"/>
      <c r="J6" s="577"/>
      <c r="K6" s="577"/>
      <c r="L6" s="577"/>
      <c r="M6" s="577"/>
      <c r="N6" s="577"/>
      <c r="O6" s="577"/>
      <c r="P6" s="577"/>
      <c r="Q6" s="578"/>
      <c r="R6" s="569">
        <v>121386</v>
      </c>
      <c r="S6" s="350"/>
      <c r="T6" s="350"/>
      <c r="U6" s="350"/>
      <c r="V6" s="350"/>
      <c r="W6" s="350"/>
      <c r="X6" s="350"/>
      <c r="Y6" s="570"/>
      <c r="Z6" s="571">
        <v>0.8</v>
      </c>
      <c r="AA6" s="571"/>
      <c r="AB6" s="571"/>
      <c r="AC6" s="571"/>
      <c r="AD6" s="572">
        <v>121386</v>
      </c>
      <c r="AE6" s="572"/>
      <c r="AF6" s="572"/>
      <c r="AG6" s="572"/>
      <c r="AH6" s="572"/>
      <c r="AI6" s="572"/>
      <c r="AJ6" s="572"/>
      <c r="AK6" s="572"/>
      <c r="AL6" s="579">
        <v>1.7999999999999998</v>
      </c>
      <c r="AM6" s="356"/>
      <c r="AN6" s="356"/>
      <c r="AO6" s="580"/>
      <c r="AP6" s="576" t="s">
        <v>104</v>
      </c>
      <c r="AQ6" s="577"/>
      <c r="AR6" s="577"/>
      <c r="AS6" s="577"/>
      <c r="AT6" s="577"/>
      <c r="AU6" s="577"/>
      <c r="AV6" s="577"/>
      <c r="AW6" s="577"/>
      <c r="AX6" s="577"/>
      <c r="AY6" s="577"/>
      <c r="AZ6" s="577"/>
      <c r="BA6" s="577"/>
      <c r="BB6" s="577"/>
      <c r="BC6" s="577"/>
      <c r="BD6" s="577"/>
      <c r="BE6" s="577"/>
      <c r="BF6" s="578"/>
      <c r="BG6" s="569">
        <v>1672391</v>
      </c>
      <c r="BH6" s="350"/>
      <c r="BI6" s="350"/>
      <c r="BJ6" s="350"/>
      <c r="BK6" s="350"/>
      <c r="BL6" s="350"/>
      <c r="BM6" s="350"/>
      <c r="BN6" s="570"/>
      <c r="BO6" s="571">
        <v>100</v>
      </c>
      <c r="BP6" s="571"/>
      <c r="BQ6" s="571"/>
      <c r="BR6" s="571"/>
      <c r="BS6" s="572">
        <v>84551</v>
      </c>
      <c r="BT6" s="572"/>
      <c r="BU6" s="572"/>
      <c r="BV6" s="572"/>
      <c r="BW6" s="572"/>
      <c r="BX6" s="572"/>
      <c r="BY6" s="572"/>
      <c r="BZ6" s="572"/>
      <c r="CA6" s="572"/>
      <c r="CB6" s="573"/>
      <c r="CD6" s="558" t="s">
        <v>328</v>
      </c>
      <c r="CE6" s="559"/>
      <c r="CF6" s="559"/>
      <c r="CG6" s="559"/>
      <c r="CH6" s="559"/>
      <c r="CI6" s="559"/>
      <c r="CJ6" s="559"/>
      <c r="CK6" s="559"/>
      <c r="CL6" s="559"/>
      <c r="CM6" s="559"/>
      <c r="CN6" s="559"/>
      <c r="CO6" s="559"/>
      <c r="CP6" s="559"/>
      <c r="CQ6" s="560"/>
      <c r="CR6" s="569">
        <v>93263</v>
      </c>
      <c r="CS6" s="350"/>
      <c r="CT6" s="350"/>
      <c r="CU6" s="350"/>
      <c r="CV6" s="350"/>
      <c r="CW6" s="350"/>
      <c r="CX6" s="350"/>
      <c r="CY6" s="570"/>
      <c r="CZ6" s="566">
        <v>0.7</v>
      </c>
      <c r="DA6" s="567"/>
      <c r="DB6" s="567"/>
      <c r="DC6" s="581"/>
      <c r="DD6" s="574" t="s">
        <v>206</v>
      </c>
      <c r="DE6" s="350"/>
      <c r="DF6" s="350"/>
      <c r="DG6" s="350"/>
      <c r="DH6" s="350"/>
      <c r="DI6" s="350"/>
      <c r="DJ6" s="350"/>
      <c r="DK6" s="350"/>
      <c r="DL6" s="350"/>
      <c r="DM6" s="350"/>
      <c r="DN6" s="350"/>
      <c r="DO6" s="350"/>
      <c r="DP6" s="570"/>
      <c r="DQ6" s="574">
        <v>93263</v>
      </c>
      <c r="DR6" s="350"/>
      <c r="DS6" s="350"/>
      <c r="DT6" s="350"/>
      <c r="DU6" s="350"/>
      <c r="DV6" s="350"/>
      <c r="DW6" s="350"/>
      <c r="DX6" s="350"/>
      <c r="DY6" s="350"/>
      <c r="DZ6" s="350"/>
      <c r="EA6" s="350"/>
      <c r="EB6" s="350"/>
      <c r="EC6" s="575"/>
    </row>
    <row r="7" spans="2:143" ht="11.25" customHeight="1" x14ac:dyDescent="0.2">
      <c r="B7" s="576" t="s">
        <v>44</v>
      </c>
      <c r="C7" s="577"/>
      <c r="D7" s="577"/>
      <c r="E7" s="577"/>
      <c r="F7" s="577"/>
      <c r="G7" s="577"/>
      <c r="H7" s="577"/>
      <c r="I7" s="577"/>
      <c r="J7" s="577"/>
      <c r="K7" s="577"/>
      <c r="L7" s="577"/>
      <c r="M7" s="577"/>
      <c r="N7" s="577"/>
      <c r="O7" s="577"/>
      <c r="P7" s="577"/>
      <c r="Q7" s="578"/>
      <c r="R7" s="569">
        <v>1119</v>
      </c>
      <c r="S7" s="350"/>
      <c r="T7" s="350"/>
      <c r="U7" s="350"/>
      <c r="V7" s="350"/>
      <c r="W7" s="350"/>
      <c r="X7" s="350"/>
      <c r="Y7" s="570"/>
      <c r="Z7" s="571">
        <v>0</v>
      </c>
      <c r="AA7" s="571"/>
      <c r="AB7" s="571"/>
      <c r="AC7" s="571"/>
      <c r="AD7" s="572">
        <v>1119</v>
      </c>
      <c r="AE7" s="572"/>
      <c r="AF7" s="572"/>
      <c r="AG7" s="572"/>
      <c r="AH7" s="572"/>
      <c r="AI7" s="572"/>
      <c r="AJ7" s="572"/>
      <c r="AK7" s="572"/>
      <c r="AL7" s="579">
        <v>0</v>
      </c>
      <c r="AM7" s="356"/>
      <c r="AN7" s="356"/>
      <c r="AO7" s="580"/>
      <c r="AP7" s="576" t="s">
        <v>329</v>
      </c>
      <c r="AQ7" s="577"/>
      <c r="AR7" s="577"/>
      <c r="AS7" s="577"/>
      <c r="AT7" s="577"/>
      <c r="AU7" s="577"/>
      <c r="AV7" s="577"/>
      <c r="AW7" s="577"/>
      <c r="AX7" s="577"/>
      <c r="AY7" s="577"/>
      <c r="AZ7" s="577"/>
      <c r="BA7" s="577"/>
      <c r="BB7" s="577"/>
      <c r="BC7" s="577"/>
      <c r="BD7" s="577"/>
      <c r="BE7" s="577"/>
      <c r="BF7" s="578"/>
      <c r="BG7" s="569">
        <v>576260</v>
      </c>
      <c r="BH7" s="350"/>
      <c r="BI7" s="350"/>
      <c r="BJ7" s="350"/>
      <c r="BK7" s="350"/>
      <c r="BL7" s="350"/>
      <c r="BM7" s="350"/>
      <c r="BN7" s="570"/>
      <c r="BO7" s="571">
        <v>34.5</v>
      </c>
      <c r="BP7" s="571"/>
      <c r="BQ7" s="571"/>
      <c r="BR7" s="571"/>
      <c r="BS7" s="572">
        <v>18320</v>
      </c>
      <c r="BT7" s="572"/>
      <c r="BU7" s="572"/>
      <c r="BV7" s="572"/>
      <c r="BW7" s="572"/>
      <c r="BX7" s="572"/>
      <c r="BY7" s="572"/>
      <c r="BZ7" s="572"/>
      <c r="CA7" s="572"/>
      <c r="CB7" s="573"/>
      <c r="CD7" s="576" t="s">
        <v>331</v>
      </c>
      <c r="CE7" s="577"/>
      <c r="CF7" s="577"/>
      <c r="CG7" s="577"/>
      <c r="CH7" s="577"/>
      <c r="CI7" s="577"/>
      <c r="CJ7" s="577"/>
      <c r="CK7" s="577"/>
      <c r="CL7" s="577"/>
      <c r="CM7" s="577"/>
      <c r="CN7" s="577"/>
      <c r="CO7" s="577"/>
      <c r="CP7" s="577"/>
      <c r="CQ7" s="578"/>
      <c r="CR7" s="569">
        <v>4411463</v>
      </c>
      <c r="CS7" s="350"/>
      <c r="CT7" s="350"/>
      <c r="CU7" s="350"/>
      <c r="CV7" s="350"/>
      <c r="CW7" s="350"/>
      <c r="CX7" s="350"/>
      <c r="CY7" s="570"/>
      <c r="CZ7" s="571">
        <v>31.6</v>
      </c>
      <c r="DA7" s="571"/>
      <c r="DB7" s="571"/>
      <c r="DC7" s="571"/>
      <c r="DD7" s="574">
        <v>1356415</v>
      </c>
      <c r="DE7" s="350"/>
      <c r="DF7" s="350"/>
      <c r="DG7" s="350"/>
      <c r="DH7" s="350"/>
      <c r="DI7" s="350"/>
      <c r="DJ7" s="350"/>
      <c r="DK7" s="350"/>
      <c r="DL7" s="350"/>
      <c r="DM7" s="350"/>
      <c r="DN7" s="350"/>
      <c r="DO7" s="350"/>
      <c r="DP7" s="570"/>
      <c r="DQ7" s="574">
        <v>1303084</v>
      </c>
      <c r="DR7" s="350"/>
      <c r="DS7" s="350"/>
      <c r="DT7" s="350"/>
      <c r="DU7" s="350"/>
      <c r="DV7" s="350"/>
      <c r="DW7" s="350"/>
      <c r="DX7" s="350"/>
      <c r="DY7" s="350"/>
      <c r="DZ7" s="350"/>
      <c r="EA7" s="350"/>
      <c r="EB7" s="350"/>
      <c r="EC7" s="575"/>
    </row>
    <row r="8" spans="2:143" ht="11.25" customHeight="1" x14ac:dyDescent="0.2">
      <c r="B8" s="576" t="s">
        <v>332</v>
      </c>
      <c r="C8" s="577"/>
      <c r="D8" s="577"/>
      <c r="E8" s="577"/>
      <c r="F8" s="577"/>
      <c r="G8" s="577"/>
      <c r="H8" s="577"/>
      <c r="I8" s="577"/>
      <c r="J8" s="577"/>
      <c r="K8" s="577"/>
      <c r="L8" s="577"/>
      <c r="M8" s="577"/>
      <c r="N8" s="577"/>
      <c r="O8" s="577"/>
      <c r="P8" s="577"/>
      <c r="Q8" s="578"/>
      <c r="R8" s="569">
        <v>7693</v>
      </c>
      <c r="S8" s="350"/>
      <c r="T8" s="350"/>
      <c r="U8" s="350"/>
      <c r="V8" s="350"/>
      <c r="W8" s="350"/>
      <c r="X8" s="350"/>
      <c r="Y8" s="570"/>
      <c r="Z8" s="571">
        <v>0.1</v>
      </c>
      <c r="AA8" s="571"/>
      <c r="AB8" s="571"/>
      <c r="AC8" s="571"/>
      <c r="AD8" s="572">
        <v>7693</v>
      </c>
      <c r="AE8" s="572"/>
      <c r="AF8" s="572"/>
      <c r="AG8" s="572"/>
      <c r="AH8" s="572"/>
      <c r="AI8" s="572"/>
      <c r="AJ8" s="572"/>
      <c r="AK8" s="572"/>
      <c r="AL8" s="579">
        <v>0.1</v>
      </c>
      <c r="AM8" s="356"/>
      <c r="AN8" s="356"/>
      <c r="AO8" s="580"/>
      <c r="AP8" s="576" t="s">
        <v>121</v>
      </c>
      <c r="AQ8" s="577"/>
      <c r="AR8" s="577"/>
      <c r="AS8" s="577"/>
      <c r="AT8" s="577"/>
      <c r="AU8" s="577"/>
      <c r="AV8" s="577"/>
      <c r="AW8" s="577"/>
      <c r="AX8" s="577"/>
      <c r="AY8" s="577"/>
      <c r="AZ8" s="577"/>
      <c r="BA8" s="577"/>
      <c r="BB8" s="577"/>
      <c r="BC8" s="577"/>
      <c r="BD8" s="577"/>
      <c r="BE8" s="577"/>
      <c r="BF8" s="578"/>
      <c r="BG8" s="569">
        <v>22864</v>
      </c>
      <c r="BH8" s="350"/>
      <c r="BI8" s="350"/>
      <c r="BJ8" s="350"/>
      <c r="BK8" s="350"/>
      <c r="BL8" s="350"/>
      <c r="BM8" s="350"/>
      <c r="BN8" s="570"/>
      <c r="BO8" s="571">
        <v>1.4</v>
      </c>
      <c r="BP8" s="571"/>
      <c r="BQ8" s="571"/>
      <c r="BR8" s="571"/>
      <c r="BS8" s="574" t="s">
        <v>206</v>
      </c>
      <c r="BT8" s="350"/>
      <c r="BU8" s="350"/>
      <c r="BV8" s="350"/>
      <c r="BW8" s="350"/>
      <c r="BX8" s="350"/>
      <c r="BY8" s="350"/>
      <c r="BZ8" s="350"/>
      <c r="CA8" s="350"/>
      <c r="CB8" s="575"/>
      <c r="CD8" s="576" t="s">
        <v>337</v>
      </c>
      <c r="CE8" s="577"/>
      <c r="CF8" s="577"/>
      <c r="CG8" s="577"/>
      <c r="CH8" s="577"/>
      <c r="CI8" s="577"/>
      <c r="CJ8" s="577"/>
      <c r="CK8" s="577"/>
      <c r="CL8" s="577"/>
      <c r="CM8" s="577"/>
      <c r="CN8" s="577"/>
      <c r="CO8" s="577"/>
      <c r="CP8" s="577"/>
      <c r="CQ8" s="578"/>
      <c r="CR8" s="569">
        <v>2881227</v>
      </c>
      <c r="CS8" s="350"/>
      <c r="CT8" s="350"/>
      <c r="CU8" s="350"/>
      <c r="CV8" s="350"/>
      <c r="CW8" s="350"/>
      <c r="CX8" s="350"/>
      <c r="CY8" s="570"/>
      <c r="CZ8" s="571">
        <v>20.6</v>
      </c>
      <c r="DA8" s="571"/>
      <c r="DB8" s="571"/>
      <c r="DC8" s="571"/>
      <c r="DD8" s="574">
        <v>573509</v>
      </c>
      <c r="DE8" s="350"/>
      <c r="DF8" s="350"/>
      <c r="DG8" s="350"/>
      <c r="DH8" s="350"/>
      <c r="DI8" s="350"/>
      <c r="DJ8" s="350"/>
      <c r="DK8" s="350"/>
      <c r="DL8" s="350"/>
      <c r="DM8" s="350"/>
      <c r="DN8" s="350"/>
      <c r="DO8" s="350"/>
      <c r="DP8" s="570"/>
      <c r="DQ8" s="574">
        <v>1538230</v>
      </c>
      <c r="DR8" s="350"/>
      <c r="DS8" s="350"/>
      <c r="DT8" s="350"/>
      <c r="DU8" s="350"/>
      <c r="DV8" s="350"/>
      <c r="DW8" s="350"/>
      <c r="DX8" s="350"/>
      <c r="DY8" s="350"/>
      <c r="DZ8" s="350"/>
      <c r="EA8" s="350"/>
      <c r="EB8" s="350"/>
      <c r="EC8" s="575"/>
    </row>
    <row r="9" spans="2:143" ht="11.25" customHeight="1" x14ac:dyDescent="0.2">
      <c r="B9" s="576" t="s">
        <v>336</v>
      </c>
      <c r="C9" s="577"/>
      <c r="D9" s="577"/>
      <c r="E9" s="577"/>
      <c r="F9" s="577"/>
      <c r="G9" s="577"/>
      <c r="H9" s="577"/>
      <c r="I9" s="577"/>
      <c r="J9" s="577"/>
      <c r="K9" s="577"/>
      <c r="L9" s="577"/>
      <c r="M9" s="577"/>
      <c r="N9" s="577"/>
      <c r="O9" s="577"/>
      <c r="P9" s="577"/>
      <c r="Q9" s="578"/>
      <c r="R9" s="569">
        <v>8538</v>
      </c>
      <c r="S9" s="350"/>
      <c r="T9" s="350"/>
      <c r="U9" s="350"/>
      <c r="V9" s="350"/>
      <c r="W9" s="350"/>
      <c r="X9" s="350"/>
      <c r="Y9" s="570"/>
      <c r="Z9" s="571">
        <v>0.1</v>
      </c>
      <c r="AA9" s="571"/>
      <c r="AB9" s="571"/>
      <c r="AC9" s="571"/>
      <c r="AD9" s="572">
        <v>8538</v>
      </c>
      <c r="AE9" s="572"/>
      <c r="AF9" s="572"/>
      <c r="AG9" s="572"/>
      <c r="AH9" s="572"/>
      <c r="AI9" s="572"/>
      <c r="AJ9" s="572"/>
      <c r="AK9" s="572"/>
      <c r="AL9" s="579">
        <v>0.1</v>
      </c>
      <c r="AM9" s="356"/>
      <c r="AN9" s="356"/>
      <c r="AO9" s="580"/>
      <c r="AP9" s="576" t="s">
        <v>338</v>
      </c>
      <c r="AQ9" s="577"/>
      <c r="AR9" s="577"/>
      <c r="AS9" s="577"/>
      <c r="AT9" s="577"/>
      <c r="AU9" s="577"/>
      <c r="AV9" s="577"/>
      <c r="AW9" s="577"/>
      <c r="AX9" s="577"/>
      <c r="AY9" s="577"/>
      <c r="AZ9" s="577"/>
      <c r="BA9" s="577"/>
      <c r="BB9" s="577"/>
      <c r="BC9" s="577"/>
      <c r="BD9" s="577"/>
      <c r="BE9" s="577"/>
      <c r="BF9" s="578"/>
      <c r="BG9" s="569">
        <v>450854</v>
      </c>
      <c r="BH9" s="350"/>
      <c r="BI9" s="350"/>
      <c r="BJ9" s="350"/>
      <c r="BK9" s="350"/>
      <c r="BL9" s="350"/>
      <c r="BM9" s="350"/>
      <c r="BN9" s="570"/>
      <c r="BO9" s="571">
        <v>27</v>
      </c>
      <c r="BP9" s="571"/>
      <c r="BQ9" s="571"/>
      <c r="BR9" s="571"/>
      <c r="BS9" s="574" t="s">
        <v>206</v>
      </c>
      <c r="BT9" s="350"/>
      <c r="BU9" s="350"/>
      <c r="BV9" s="350"/>
      <c r="BW9" s="350"/>
      <c r="BX9" s="350"/>
      <c r="BY9" s="350"/>
      <c r="BZ9" s="350"/>
      <c r="CA9" s="350"/>
      <c r="CB9" s="575"/>
      <c r="CD9" s="576" t="s">
        <v>341</v>
      </c>
      <c r="CE9" s="577"/>
      <c r="CF9" s="577"/>
      <c r="CG9" s="577"/>
      <c r="CH9" s="577"/>
      <c r="CI9" s="577"/>
      <c r="CJ9" s="577"/>
      <c r="CK9" s="577"/>
      <c r="CL9" s="577"/>
      <c r="CM9" s="577"/>
      <c r="CN9" s="577"/>
      <c r="CO9" s="577"/>
      <c r="CP9" s="577"/>
      <c r="CQ9" s="578"/>
      <c r="CR9" s="569">
        <v>1504887</v>
      </c>
      <c r="CS9" s="350"/>
      <c r="CT9" s="350"/>
      <c r="CU9" s="350"/>
      <c r="CV9" s="350"/>
      <c r="CW9" s="350"/>
      <c r="CX9" s="350"/>
      <c r="CY9" s="570"/>
      <c r="CZ9" s="571">
        <v>10.8</v>
      </c>
      <c r="DA9" s="571"/>
      <c r="DB9" s="571"/>
      <c r="DC9" s="571"/>
      <c r="DD9" s="574">
        <v>4963</v>
      </c>
      <c r="DE9" s="350"/>
      <c r="DF9" s="350"/>
      <c r="DG9" s="350"/>
      <c r="DH9" s="350"/>
      <c r="DI9" s="350"/>
      <c r="DJ9" s="350"/>
      <c r="DK9" s="350"/>
      <c r="DL9" s="350"/>
      <c r="DM9" s="350"/>
      <c r="DN9" s="350"/>
      <c r="DO9" s="350"/>
      <c r="DP9" s="570"/>
      <c r="DQ9" s="574">
        <v>1440857</v>
      </c>
      <c r="DR9" s="350"/>
      <c r="DS9" s="350"/>
      <c r="DT9" s="350"/>
      <c r="DU9" s="350"/>
      <c r="DV9" s="350"/>
      <c r="DW9" s="350"/>
      <c r="DX9" s="350"/>
      <c r="DY9" s="350"/>
      <c r="DZ9" s="350"/>
      <c r="EA9" s="350"/>
      <c r="EB9" s="350"/>
      <c r="EC9" s="575"/>
    </row>
    <row r="10" spans="2:143" ht="11.25" customHeight="1" x14ac:dyDescent="0.2">
      <c r="B10" s="576" t="s">
        <v>127</v>
      </c>
      <c r="C10" s="577"/>
      <c r="D10" s="577"/>
      <c r="E10" s="577"/>
      <c r="F10" s="577"/>
      <c r="G10" s="577"/>
      <c r="H10" s="577"/>
      <c r="I10" s="577"/>
      <c r="J10" s="577"/>
      <c r="K10" s="577"/>
      <c r="L10" s="577"/>
      <c r="M10" s="577"/>
      <c r="N10" s="577"/>
      <c r="O10" s="577"/>
      <c r="P10" s="577"/>
      <c r="Q10" s="578"/>
      <c r="R10" s="569" t="s">
        <v>206</v>
      </c>
      <c r="S10" s="350"/>
      <c r="T10" s="350"/>
      <c r="U10" s="350"/>
      <c r="V10" s="350"/>
      <c r="W10" s="350"/>
      <c r="X10" s="350"/>
      <c r="Y10" s="570"/>
      <c r="Z10" s="571" t="s">
        <v>206</v>
      </c>
      <c r="AA10" s="571"/>
      <c r="AB10" s="571"/>
      <c r="AC10" s="571"/>
      <c r="AD10" s="572" t="s">
        <v>206</v>
      </c>
      <c r="AE10" s="572"/>
      <c r="AF10" s="572"/>
      <c r="AG10" s="572"/>
      <c r="AH10" s="572"/>
      <c r="AI10" s="572"/>
      <c r="AJ10" s="572"/>
      <c r="AK10" s="572"/>
      <c r="AL10" s="579" t="s">
        <v>206</v>
      </c>
      <c r="AM10" s="356"/>
      <c r="AN10" s="356"/>
      <c r="AO10" s="580"/>
      <c r="AP10" s="576" t="s">
        <v>196</v>
      </c>
      <c r="AQ10" s="577"/>
      <c r="AR10" s="577"/>
      <c r="AS10" s="577"/>
      <c r="AT10" s="577"/>
      <c r="AU10" s="577"/>
      <c r="AV10" s="577"/>
      <c r="AW10" s="577"/>
      <c r="AX10" s="577"/>
      <c r="AY10" s="577"/>
      <c r="AZ10" s="577"/>
      <c r="BA10" s="577"/>
      <c r="BB10" s="577"/>
      <c r="BC10" s="577"/>
      <c r="BD10" s="577"/>
      <c r="BE10" s="577"/>
      <c r="BF10" s="578"/>
      <c r="BG10" s="569">
        <v>33496</v>
      </c>
      <c r="BH10" s="350"/>
      <c r="BI10" s="350"/>
      <c r="BJ10" s="350"/>
      <c r="BK10" s="350"/>
      <c r="BL10" s="350"/>
      <c r="BM10" s="350"/>
      <c r="BN10" s="570"/>
      <c r="BO10" s="571">
        <v>2</v>
      </c>
      <c r="BP10" s="571"/>
      <c r="BQ10" s="571"/>
      <c r="BR10" s="571"/>
      <c r="BS10" s="574" t="s">
        <v>206</v>
      </c>
      <c r="BT10" s="350"/>
      <c r="BU10" s="350"/>
      <c r="BV10" s="350"/>
      <c r="BW10" s="350"/>
      <c r="BX10" s="350"/>
      <c r="BY10" s="350"/>
      <c r="BZ10" s="350"/>
      <c r="CA10" s="350"/>
      <c r="CB10" s="575"/>
      <c r="CD10" s="576" t="s">
        <v>45</v>
      </c>
      <c r="CE10" s="577"/>
      <c r="CF10" s="577"/>
      <c r="CG10" s="577"/>
      <c r="CH10" s="577"/>
      <c r="CI10" s="577"/>
      <c r="CJ10" s="577"/>
      <c r="CK10" s="577"/>
      <c r="CL10" s="577"/>
      <c r="CM10" s="577"/>
      <c r="CN10" s="577"/>
      <c r="CO10" s="577"/>
      <c r="CP10" s="577"/>
      <c r="CQ10" s="578"/>
      <c r="CR10" s="569" t="s">
        <v>206</v>
      </c>
      <c r="CS10" s="350"/>
      <c r="CT10" s="350"/>
      <c r="CU10" s="350"/>
      <c r="CV10" s="350"/>
      <c r="CW10" s="350"/>
      <c r="CX10" s="350"/>
      <c r="CY10" s="570"/>
      <c r="CZ10" s="571" t="s">
        <v>206</v>
      </c>
      <c r="DA10" s="571"/>
      <c r="DB10" s="571"/>
      <c r="DC10" s="571"/>
      <c r="DD10" s="574" t="s">
        <v>206</v>
      </c>
      <c r="DE10" s="350"/>
      <c r="DF10" s="350"/>
      <c r="DG10" s="350"/>
      <c r="DH10" s="350"/>
      <c r="DI10" s="350"/>
      <c r="DJ10" s="350"/>
      <c r="DK10" s="350"/>
      <c r="DL10" s="350"/>
      <c r="DM10" s="350"/>
      <c r="DN10" s="350"/>
      <c r="DO10" s="350"/>
      <c r="DP10" s="570"/>
      <c r="DQ10" s="574" t="s">
        <v>206</v>
      </c>
      <c r="DR10" s="350"/>
      <c r="DS10" s="350"/>
      <c r="DT10" s="350"/>
      <c r="DU10" s="350"/>
      <c r="DV10" s="350"/>
      <c r="DW10" s="350"/>
      <c r="DX10" s="350"/>
      <c r="DY10" s="350"/>
      <c r="DZ10" s="350"/>
      <c r="EA10" s="350"/>
      <c r="EB10" s="350"/>
      <c r="EC10" s="575"/>
    </row>
    <row r="11" spans="2:143" ht="11.25" customHeight="1" x14ac:dyDescent="0.2">
      <c r="B11" s="576" t="s">
        <v>102</v>
      </c>
      <c r="C11" s="577"/>
      <c r="D11" s="577"/>
      <c r="E11" s="577"/>
      <c r="F11" s="577"/>
      <c r="G11" s="577"/>
      <c r="H11" s="577"/>
      <c r="I11" s="577"/>
      <c r="J11" s="577"/>
      <c r="K11" s="577"/>
      <c r="L11" s="577"/>
      <c r="M11" s="577"/>
      <c r="N11" s="577"/>
      <c r="O11" s="577"/>
      <c r="P11" s="577"/>
      <c r="Q11" s="578"/>
      <c r="R11" s="569">
        <v>294432</v>
      </c>
      <c r="S11" s="350"/>
      <c r="T11" s="350"/>
      <c r="U11" s="350"/>
      <c r="V11" s="350"/>
      <c r="W11" s="350"/>
      <c r="X11" s="350"/>
      <c r="Y11" s="570"/>
      <c r="Z11" s="579">
        <v>2.0999999999999996</v>
      </c>
      <c r="AA11" s="356"/>
      <c r="AB11" s="356"/>
      <c r="AC11" s="582"/>
      <c r="AD11" s="574">
        <v>294432</v>
      </c>
      <c r="AE11" s="350"/>
      <c r="AF11" s="350"/>
      <c r="AG11" s="350"/>
      <c r="AH11" s="350"/>
      <c r="AI11" s="350"/>
      <c r="AJ11" s="350"/>
      <c r="AK11" s="570"/>
      <c r="AL11" s="579">
        <v>4.3999999999999995</v>
      </c>
      <c r="AM11" s="356"/>
      <c r="AN11" s="356"/>
      <c r="AO11" s="580"/>
      <c r="AP11" s="576" t="s">
        <v>343</v>
      </c>
      <c r="AQ11" s="577"/>
      <c r="AR11" s="577"/>
      <c r="AS11" s="577"/>
      <c r="AT11" s="577"/>
      <c r="AU11" s="577"/>
      <c r="AV11" s="577"/>
      <c r="AW11" s="577"/>
      <c r="AX11" s="577"/>
      <c r="AY11" s="577"/>
      <c r="AZ11" s="577"/>
      <c r="BA11" s="577"/>
      <c r="BB11" s="577"/>
      <c r="BC11" s="577"/>
      <c r="BD11" s="577"/>
      <c r="BE11" s="577"/>
      <c r="BF11" s="578"/>
      <c r="BG11" s="569">
        <v>69046</v>
      </c>
      <c r="BH11" s="350"/>
      <c r="BI11" s="350"/>
      <c r="BJ11" s="350"/>
      <c r="BK11" s="350"/>
      <c r="BL11" s="350"/>
      <c r="BM11" s="350"/>
      <c r="BN11" s="570"/>
      <c r="BO11" s="571">
        <v>4.0999999999999996</v>
      </c>
      <c r="BP11" s="571"/>
      <c r="BQ11" s="571"/>
      <c r="BR11" s="571"/>
      <c r="BS11" s="574">
        <v>18320</v>
      </c>
      <c r="BT11" s="350"/>
      <c r="BU11" s="350"/>
      <c r="BV11" s="350"/>
      <c r="BW11" s="350"/>
      <c r="BX11" s="350"/>
      <c r="BY11" s="350"/>
      <c r="BZ11" s="350"/>
      <c r="CA11" s="350"/>
      <c r="CB11" s="575"/>
      <c r="CD11" s="576" t="s">
        <v>346</v>
      </c>
      <c r="CE11" s="577"/>
      <c r="CF11" s="577"/>
      <c r="CG11" s="577"/>
      <c r="CH11" s="577"/>
      <c r="CI11" s="577"/>
      <c r="CJ11" s="577"/>
      <c r="CK11" s="577"/>
      <c r="CL11" s="577"/>
      <c r="CM11" s="577"/>
      <c r="CN11" s="577"/>
      <c r="CO11" s="577"/>
      <c r="CP11" s="577"/>
      <c r="CQ11" s="578"/>
      <c r="CR11" s="569">
        <v>1151909</v>
      </c>
      <c r="CS11" s="350"/>
      <c r="CT11" s="350"/>
      <c r="CU11" s="350"/>
      <c r="CV11" s="350"/>
      <c r="CW11" s="350"/>
      <c r="CX11" s="350"/>
      <c r="CY11" s="570"/>
      <c r="CZ11" s="571">
        <v>8.1999999999999993</v>
      </c>
      <c r="DA11" s="571"/>
      <c r="DB11" s="571"/>
      <c r="DC11" s="571"/>
      <c r="DD11" s="574">
        <v>366658</v>
      </c>
      <c r="DE11" s="350"/>
      <c r="DF11" s="350"/>
      <c r="DG11" s="350"/>
      <c r="DH11" s="350"/>
      <c r="DI11" s="350"/>
      <c r="DJ11" s="350"/>
      <c r="DK11" s="350"/>
      <c r="DL11" s="350"/>
      <c r="DM11" s="350"/>
      <c r="DN11" s="350"/>
      <c r="DO11" s="350"/>
      <c r="DP11" s="570"/>
      <c r="DQ11" s="574">
        <v>534093</v>
      </c>
      <c r="DR11" s="350"/>
      <c r="DS11" s="350"/>
      <c r="DT11" s="350"/>
      <c r="DU11" s="350"/>
      <c r="DV11" s="350"/>
      <c r="DW11" s="350"/>
      <c r="DX11" s="350"/>
      <c r="DY11" s="350"/>
      <c r="DZ11" s="350"/>
      <c r="EA11" s="350"/>
      <c r="EB11" s="350"/>
      <c r="EC11" s="575"/>
    </row>
    <row r="12" spans="2:143" ht="11.25" customHeight="1" x14ac:dyDescent="0.2">
      <c r="B12" s="576" t="s">
        <v>145</v>
      </c>
      <c r="C12" s="577"/>
      <c r="D12" s="577"/>
      <c r="E12" s="577"/>
      <c r="F12" s="577"/>
      <c r="G12" s="577"/>
      <c r="H12" s="577"/>
      <c r="I12" s="577"/>
      <c r="J12" s="577"/>
      <c r="K12" s="577"/>
      <c r="L12" s="577"/>
      <c r="M12" s="577"/>
      <c r="N12" s="577"/>
      <c r="O12" s="577"/>
      <c r="P12" s="577"/>
      <c r="Q12" s="578"/>
      <c r="R12" s="569">
        <v>67129</v>
      </c>
      <c r="S12" s="350"/>
      <c r="T12" s="350"/>
      <c r="U12" s="350"/>
      <c r="V12" s="350"/>
      <c r="W12" s="350"/>
      <c r="X12" s="350"/>
      <c r="Y12" s="570"/>
      <c r="Z12" s="571">
        <v>0.5</v>
      </c>
      <c r="AA12" s="571"/>
      <c r="AB12" s="571"/>
      <c r="AC12" s="571"/>
      <c r="AD12" s="572">
        <v>67129</v>
      </c>
      <c r="AE12" s="572"/>
      <c r="AF12" s="572"/>
      <c r="AG12" s="572"/>
      <c r="AH12" s="572"/>
      <c r="AI12" s="572"/>
      <c r="AJ12" s="572"/>
      <c r="AK12" s="572"/>
      <c r="AL12" s="579">
        <v>1</v>
      </c>
      <c r="AM12" s="356"/>
      <c r="AN12" s="356"/>
      <c r="AO12" s="580"/>
      <c r="AP12" s="576" t="s">
        <v>347</v>
      </c>
      <c r="AQ12" s="577"/>
      <c r="AR12" s="577"/>
      <c r="AS12" s="577"/>
      <c r="AT12" s="577"/>
      <c r="AU12" s="577"/>
      <c r="AV12" s="577"/>
      <c r="AW12" s="577"/>
      <c r="AX12" s="577"/>
      <c r="AY12" s="577"/>
      <c r="AZ12" s="577"/>
      <c r="BA12" s="577"/>
      <c r="BB12" s="577"/>
      <c r="BC12" s="577"/>
      <c r="BD12" s="577"/>
      <c r="BE12" s="577"/>
      <c r="BF12" s="578"/>
      <c r="BG12" s="569">
        <v>953407</v>
      </c>
      <c r="BH12" s="350"/>
      <c r="BI12" s="350"/>
      <c r="BJ12" s="350"/>
      <c r="BK12" s="350"/>
      <c r="BL12" s="350"/>
      <c r="BM12" s="350"/>
      <c r="BN12" s="570"/>
      <c r="BO12" s="571">
        <v>57</v>
      </c>
      <c r="BP12" s="571"/>
      <c r="BQ12" s="571"/>
      <c r="BR12" s="571"/>
      <c r="BS12" s="574">
        <v>66231</v>
      </c>
      <c r="BT12" s="350"/>
      <c r="BU12" s="350"/>
      <c r="BV12" s="350"/>
      <c r="BW12" s="350"/>
      <c r="BX12" s="350"/>
      <c r="BY12" s="350"/>
      <c r="BZ12" s="350"/>
      <c r="CA12" s="350"/>
      <c r="CB12" s="575"/>
      <c r="CD12" s="576" t="s">
        <v>88</v>
      </c>
      <c r="CE12" s="577"/>
      <c r="CF12" s="577"/>
      <c r="CG12" s="577"/>
      <c r="CH12" s="577"/>
      <c r="CI12" s="577"/>
      <c r="CJ12" s="577"/>
      <c r="CK12" s="577"/>
      <c r="CL12" s="577"/>
      <c r="CM12" s="577"/>
      <c r="CN12" s="577"/>
      <c r="CO12" s="577"/>
      <c r="CP12" s="577"/>
      <c r="CQ12" s="578"/>
      <c r="CR12" s="569">
        <v>388736</v>
      </c>
      <c r="CS12" s="350"/>
      <c r="CT12" s="350"/>
      <c r="CU12" s="350"/>
      <c r="CV12" s="350"/>
      <c r="CW12" s="350"/>
      <c r="CX12" s="350"/>
      <c r="CY12" s="570"/>
      <c r="CZ12" s="571">
        <v>2.8</v>
      </c>
      <c r="DA12" s="571"/>
      <c r="DB12" s="571"/>
      <c r="DC12" s="571"/>
      <c r="DD12" s="574">
        <v>3822</v>
      </c>
      <c r="DE12" s="350"/>
      <c r="DF12" s="350"/>
      <c r="DG12" s="350"/>
      <c r="DH12" s="350"/>
      <c r="DI12" s="350"/>
      <c r="DJ12" s="350"/>
      <c r="DK12" s="350"/>
      <c r="DL12" s="350"/>
      <c r="DM12" s="350"/>
      <c r="DN12" s="350"/>
      <c r="DO12" s="350"/>
      <c r="DP12" s="570"/>
      <c r="DQ12" s="574">
        <v>296116</v>
      </c>
      <c r="DR12" s="350"/>
      <c r="DS12" s="350"/>
      <c r="DT12" s="350"/>
      <c r="DU12" s="350"/>
      <c r="DV12" s="350"/>
      <c r="DW12" s="350"/>
      <c r="DX12" s="350"/>
      <c r="DY12" s="350"/>
      <c r="DZ12" s="350"/>
      <c r="EA12" s="350"/>
      <c r="EB12" s="350"/>
      <c r="EC12" s="575"/>
    </row>
    <row r="13" spans="2:143" ht="11.25" customHeight="1" x14ac:dyDescent="0.2">
      <c r="B13" s="576" t="s">
        <v>348</v>
      </c>
      <c r="C13" s="577"/>
      <c r="D13" s="577"/>
      <c r="E13" s="577"/>
      <c r="F13" s="577"/>
      <c r="G13" s="577"/>
      <c r="H13" s="577"/>
      <c r="I13" s="577"/>
      <c r="J13" s="577"/>
      <c r="K13" s="577"/>
      <c r="L13" s="577"/>
      <c r="M13" s="577"/>
      <c r="N13" s="577"/>
      <c r="O13" s="577"/>
      <c r="P13" s="577"/>
      <c r="Q13" s="578"/>
      <c r="R13" s="569" t="s">
        <v>206</v>
      </c>
      <c r="S13" s="350"/>
      <c r="T13" s="350"/>
      <c r="U13" s="350"/>
      <c r="V13" s="350"/>
      <c r="W13" s="350"/>
      <c r="X13" s="350"/>
      <c r="Y13" s="570"/>
      <c r="Z13" s="571" t="s">
        <v>206</v>
      </c>
      <c r="AA13" s="571"/>
      <c r="AB13" s="571"/>
      <c r="AC13" s="571"/>
      <c r="AD13" s="572" t="s">
        <v>206</v>
      </c>
      <c r="AE13" s="572"/>
      <c r="AF13" s="572"/>
      <c r="AG13" s="572"/>
      <c r="AH13" s="572"/>
      <c r="AI13" s="572"/>
      <c r="AJ13" s="572"/>
      <c r="AK13" s="572"/>
      <c r="AL13" s="579" t="s">
        <v>206</v>
      </c>
      <c r="AM13" s="356"/>
      <c r="AN13" s="356"/>
      <c r="AO13" s="580"/>
      <c r="AP13" s="576" t="s">
        <v>350</v>
      </c>
      <c r="AQ13" s="577"/>
      <c r="AR13" s="577"/>
      <c r="AS13" s="577"/>
      <c r="AT13" s="577"/>
      <c r="AU13" s="577"/>
      <c r="AV13" s="577"/>
      <c r="AW13" s="577"/>
      <c r="AX13" s="577"/>
      <c r="AY13" s="577"/>
      <c r="AZ13" s="577"/>
      <c r="BA13" s="577"/>
      <c r="BB13" s="577"/>
      <c r="BC13" s="577"/>
      <c r="BD13" s="577"/>
      <c r="BE13" s="577"/>
      <c r="BF13" s="578"/>
      <c r="BG13" s="569">
        <v>952702</v>
      </c>
      <c r="BH13" s="350"/>
      <c r="BI13" s="350"/>
      <c r="BJ13" s="350"/>
      <c r="BK13" s="350"/>
      <c r="BL13" s="350"/>
      <c r="BM13" s="350"/>
      <c r="BN13" s="570"/>
      <c r="BO13" s="571">
        <v>57</v>
      </c>
      <c r="BP13" s="571"/>
      <c r="BQ13" s="571"/>
      <c r="BR13" s="571"/>
      <c r="BS13" s="574">
        <v>66231</v>
      </c>
      <c r="BT13" s="350"/>
      <c r="BU13" s="350"/>
      <c r="BV13" s="350"/>
      <c r="BW13" s="350"/>
      <c r="BX13" s="350"/>
      <c r="BY13" s="350"/>
      <c r="BZ13" s="350"/>
      <c r="CA13" s="350"/>
      <c r="CB13" s="575"/>
      <c r="CD13" s="576" t="s">
        <v>351</v>
      </c>
      <c r="CE13" s="577"/>
      <c r="CF13" s="577"/>
      <c r="CG13" s="577"/>
      <c r="CH13" s="577"/>
      <c r="CI13" s="577"/>
      <c r="CJ13" s="577"/>
      <c r="CK13" s="577"/>
      <c r="CL13" s="577"/>
      <c r="CM13" s="577"/>
      <c r="CN13" s="577"/>
      <c r="CO13" s="577"/>
      <c r="CP13" s="577"/>
      <c r="CQ13" s="578"/>
      <c r="CR13" s="569">
        <v>840808</v>
      </c>
      <c r="CS13" s="350"/>
      <c r="CT13" s="350"/>
      <c r="CU13" s="350"/>
      <c r="CV13" s="350"/>
      <c r="CW13" s="350"/>
      <c r="CX13" s="350"/>
      <c r="CY13" s="570"/>
      <c r="CZ13" s="571">
        <v>6</v>
      </c>
      <c r="DA13" s="571"/>
      <c r="DB13" s="571"/>
      <c r="DC13" s="571"/>
      <c r="DD13" s="574">
        <v>486117</v>
      </c>
      <c r="DE13" s="350"/>
      <c r="DF13" s="350"/>
      <c r="DG13" s="350"/>
      <c r="DH13" s="350"/>
      <c r="DI13" s="350"/>
      <c r="DJ13" s="350"/>
      <c r="DK13" s="350"/>
      <c r="DL13" s="350"/>
      <c r="DM13" s="350"/>
      <c r="DN13" s="350"/>
      <c r="DO13" s="350"/>
      <c r="DP13" s="570"/>
      <c r="DQ13" s="574">
        <v>414691</v>
      </c>
      <c r="DR13" s="350"/>
      <c r="DS13" s="350"/>
      <c r="DT13" s="350"/>
      <c r="DU13" s="350"/>
      <c r="DV13" s="350"/>
      <c r="DW13" s="350"/>
      <c r="DX13" s="350"/>
      <c r="DY13" s="350"/>
      <c r="DZ13" s="350"/>
      <c r="EA13" s="350"/>
      <c r="EB13" s="350"/>
      <c r="EC13" s="575"/>
    </row>
    <row r="14" spans="2:143" ht="11.25" customHeight="1" x14ac:dyDescent="0.2">
      <c r="B14" s="576" t="s">
        <v>353</v>
      </c>
      <c r="C14" s="577"/>
      <c r="D14" s="577"/>
      <c r="E14" s="577"/>
      <c r="F14" s="577"/>
      <c r="G14" s="577"/>
      <c r="H14" s="577"/>
      <c r="I14" s="577"/>
      <c r="J14" s="577"/>
      <c r="K14" s="577"/>
      <c r="L14" s="577"/>
      <c r="M14" s="577"/>
      <c r="N14" s="577"/>
      <c r="O14" s="577"/>
      <c r="P14" s="577"/>
      <c r="Q14" s="578"/>
      <c r="R14" s="569">
        <v>124</v>
      </c>
      <c r="S14" s="350"/>
      <c r="T14" s="350"/>
      <c r="U14" s="350"/>
      <c r="V14" s="350"/>
      <c r="W14" s="350"/>
      <c r="X14" s="350"/>
      <c r="Y14" s="570"/>
      <c r="Z14" s="571">
        <v>0</v>
      </c>
      <c r="AA14" s="571"/>
      <c r="AB14" s="571"/>
      <c r="AC14" s="571"/>
      <c r="AD14" s="572">
        <v>124</v>
      </c>
      <c r="AE14" s="572"/>
      <c r="AF14" s="572"/>
      <c r="AG14" s="572"/>
      <c r="AH14" s="572"/>
      <c r="AI14" s="572"/>
      <c r="AJ14" s="572"/>
      <c r="AK14" s="572"/>
      <c r="AL14" s="579">
        <v>0</v>
      </c>
      <c r="AM14" s="356"/>
      <c r="AN14" s="356"/>
      <c r="AO14" s="580"/>
      <c r="AP14" s="576" t="s">
        <v>225</v>
      </c>
      <c r="AQ14" s="577"/>
      <c r="AR14" s="577"/>
      <c r="AS14" s="577"/>
      <c r="AT14" s="577"/>
      <c r="AU14" s="577"/>
      <c r="AV14" s="577"/>
      <c r="AW14" s="577"/>
      <c r="AX14" s="577"/>
      <c r="AY14" s="577"/>
      <c r="AZ14" s="577"/>
      <c r="BA14" s="577"/>
      <c r="BB14" s="577"/>
      <c r="BC14" s="577"/>
      <c r="BD14" s="577"/>
      <c r="BE14" s="577"/>
      <c r="BF14" s="578"/>
      <c r="BG14" s="569">
        <v>64028</v>
      </c>
      <c r="BH14" s="350"/>
      <c r="BI14" s="350"/>
      <c r="BJ14" s="350"/>
      <c r="BK14" s="350"/>
      <c r="BL14" s="350"/>
      <c r="BM14" s="350"/>
      <c r="BN14" s="570"/>
      <c r="BO14" s="571">
        <v>3.8</v>
      </c>
      <c r="BP14" s="571"/>
      <c r="BQ14" s="571"/>
      <c r="BR14" s="571"/>
      <c r="BS14" s="574" t="s">
        <v>206</v>
      </c>
      <c r="BT14" s="350"/>
      <c r="BU14" s="350"/>
      <c r="BV14" s="350"/>
      <c r="BW14" s="350"/>
      <c r="BX14" s="350"/>
      <c r="BY14" s="350"/>
      <c r="BZ14" s="350"/>
      <c r="CA14" s="350"/>
      <c r="CB14" s="575"/>
      <c r="CD14" s="576" t="s">
        <v>354</v>
      </c>
      <c r="CE14" s="577"/>
      <c r="CF14" s="577"/>
      <c r="CG14" s="577"/>
      <c r="CH14" s="577"/>
      <c r="CI14" s="577"/>
      <c r="CJ14" s="577"/>
      <c r="CK14" s="577"/>
      <c r="CL14" s="577"/>
      <c r="CM14" s="577"/>
      <c r="CN14" s="577"/>
      <c r="CO14" s="577"/>
      <c r="CP14" s="577"/>
      <c r="CQ14" s="578"/>
      <c r="CR14" s="569">
        <v>417542</v>
      </c>
      <c r="CS14" s="350"/>
      <c r="CT14" s="350"/>
      <c r="CU14" s="350"/>
      <c r="CV14" s="350"/>
      <c r="CW14" s="350"/>
      <c r="CX14" s="350"/>
      <c r="CY14" s="570"/>
      <c r="CZ14" s="571">
        <v>3</v>
      </c>
      <c r="DA14" s="571"/>
      <c r="DB14" s="571"/>
      <c r="DC14" s="571"/>
      <c r="DD14" s="574">
        <v>2142</v>
      </c>
      <c r="DE14" s="350"/>
      <c r="DF14" s="350"/>
      <c r="DG14" s="350"/>
      <c r="DH14" s="350"/>
      <c r="DI14" s="350"/>
      <c r="DJ14" s="350"/>
      <c r="DK14" s="350"/>
      <c r="DL14" s="350"/>
      <c r="DM14" s="350"/>
      <c r="DN14" s="350"/>
      <c r="DO14" s="350"/>
      <c r="DP14" s="570"/>
      <c r="DQ14" s="574">
        <v>394108</v>
      </c>
      <c r="DR14" s="350"/>
      <c r="DS14" s="350"/>
      <c r="DT14" s="350"/>
      <c r="DU14" s="350"/>
      <c r="DV14" s="350"/>
      <c r="DW14" s="350"/>
      <c r="DX14" s="350"/>
      <c r="DY14" s="350"/>
      <c r="DZ14" s="350"/>
      <c r="EA14" s="350"/>
      <c r="EB14" s="350"/>
      <c r="EC14" s="575"/>
    </row>
    <row r="15" spans="2:143" ht="11.25" customHeight="1" x14ac:dyDescent="0.2">
      <c r="B15" s="576" t="s">
        <v>322</v>
      </c>
      <c r="C15" s="577"/>
      <c r="D15" s="577"/>
      <c r="E15" s="577"/>
      <c r="F15" s="577"/>
      <c r="G15" s="577"/>
      <c r="H15" s="577"/>
      <c r="I15" s="577"/>
      <c r="J15" s="577"/>
      <c r="K15" s="577"/>
      <c r="L15" s="577"/>
      <c r="M15" s="577"/>
      <c r="N15" s="577"/>
      <c r="O15" s="577"/>
      <c r="P15" s="577"/>
      <c r="Q15" s="578"/>
      <c r="R15" s="569" t="s">
        <v>206</v>
      </c>
      <c r="S15" s="350"/>
      <c r="T15" s="350"/>
      <c r="U15" s="350"/>
      <c r="V15" s="350"/>
      <c r="W15" s="350"/>
      <c r="X15" s="350"/>
      <c r="Y15" s="570"/>
      <c r="Z15" s="571" t="s">
        <v>206</v>
      </c>
      <c r="AA15" s="571"/>
      <c r="AB15" s="571"/>
      <c r="AC15" s="571"/>
      <c r="AD15" s="572" t="s">
        <v>206</v>
      </c>
      <c r="AE15" s="572"/>
      <c r="AF15" s="572"/>
      <c r="AG15" s="572"/>
      <c r="AH15" s="572"/>
      <c r="AI15" s="572"/>
      <c r="AJ15" s="572"/>
      <c r="AK15" s="572"/>
      <c r="AL15" s="579" t="s">
        <v>206</v>
      </c>
      <c r="AM15" s="356"/>
      <c r="AN15" s="356"/>
      <c r="AO15" s="580"/>
      <c r="AP15" s="576" t="s">
        <v>355</v>
      </c>
      <c r="AQ15" s="577"/>
      <c r="AR15" s="577"/>
      <c r="AS15" s="577"/>
      <c r="AT15" s="577"/>
      <c r="AU15" s="577"/>
      <c r="AV15" s="577"/>
      <c r="AW15" s="577"/>
      <c r="AX15" s="577"/>
      <c r="AY15" s="577"/>
      <c r="AZ15" s="577"/>
      <c r="BA15" s="577"/>
      <c r="BB15" s="577"/>
      <c r="BC15" s="577"/>
      <c r="BD15" s="577"/>
      <c r="BE15" s="577"/>
      <c r="BF15" s="578"/>
      <c r="BG15" s="569">
        <v>78696</v>
      </c>
      <c r="BH15" s="350"/>
      <c r="BI15" s="350"/>
      <c r="BJ15" s="350"/>
      <c r="BK15" s="350"/>
      <c r="BL15" s="350"/>
      <c r="BM15" s="350"/>
      <c r="BN15" s="570"/>
      <c r="BO15" s="571">
        <v>4.6999999999999993</v>
      </c>
      <c r="BP15" s="571"/>
      <c r="BQ15" s="571"/>
      <c r="BR15" s="571"/>
      <c r="BS15" s="574" t="s">
        <v>206</v>
      </c>
      <c r="BT15" s="350"/>
      <c r="BU15" s="350"/>
      <c r="BV15" s="350"/>
      <c r="BW15" s="350"/>
      <c r="BX15" s="350"/>
      <c r="BY15" s="350"/>
      <c r="BZ15" s="350"/>
      <c r="CA15" s="350"/>
      <c r="CB15" s="575"/>
      <c r="CD15" s="576" t="s">
        <v>356</v>
      </c>
      <c r="CE15" s="577"/>
      <c r="CF15" s="577"/>
      <c r="CG15" s="577"/>
      <c r="CH15" s="577"/>
      <c r="CI15" s="577"/>
      <c r="CJ15" s="577"/>
      <c r="CK15" s="577"/>
      <c r="CL15" s="577"/>
      <c r="CM15" s="577"/>
      <c r="CN15" s="577"/>
      <c r="CO15" s="577"/>
      <c r="CP15" s="577"/>
      <c r="CQ15" s="578"/>
      <c r="CR15" s="569">
        <v>890942</v>
      </c>
      <c r="CS15" s="350"/>
      <c r="CT15" s="350"/>
      <c r="CU15" s="350"/>
      <c r="CV15" s="350"/>
      <c r="CW15" s="350"/>
      <c r="CX15" s="350"/>
      <c r="CY15" s="570"/>
      <c r="CZ15" s="571">
        <v>6.4</v>
      </c>
      <c r="DA15" s="571"/>
      <c r="DB15" s="571"/>
      <c r="DC15" s="571"/>
      <c r="DD15" s="574">
        <v>82252</v>
      </c>
      <c r="DE15" s="350"/>
      <c r="DF15" s="350"/>
      <c r="DG15" s="350"/>
      <c r="DH15" s="350"/>
      <c r="DI15" s="350"/>
      <c r="DJ15" s="350"/>
      <c r="DK15" s="350"/>
      <c r="DL15" s="350"/>
      <c r="DM15" s="350"/>
      <c r="DN15" s="350"/>
      <c r="DO15" s="350"/>
      <c r="DP15" s="570"/>
      <c r="DQ15" s="574">
        <v>748455</v>
      </c>
      <c r="DR15" s="350"/>
      <c r="DS15" s="350"/>
      <c r="DT15" s="350"/>
      <c r="DU15" s="350"/>
      <c r="DV15" s="350"/>
      <c r="DW15" s="350"/>
      <c r="DX15" s="350"/>
      <c r="DY15" s="350"/>
      <c r="DZ15" s="350"/>
      <c r="EA15" s="350"/>
      <c r="EB15" s="350"/>
      <c r="EC15" s="575"/>
    </row>
    <row r="16" spans="2:143" ht="11.25" customHeight="1" x14ac:dyDescent="0.2">
      <c r="B16" s="576" t="s">
        <v>357</v>
      </c>
      <c r="C16" s="577"/>
      <c r="D16" s="577"/>
      <c r="E16" s="577"/>
      <c r="F16" s="577"/>
      <c r="G16" s="577"/>
      <c r="H16" s="577"/>
      <c r="I16" s="577"/>
      <c r="J16" s="577"/>
      <c r="K16" s="577"/>
      <c r="L16" s="577"/>
      <c r="M16" s="577"/>
      <c r="N16" s="577"/>
      <c r="O16" s="577"/>
      <c r="P16" s="577"/>
      <c r="Q16" s="578"/>
      <c r="R16" s="569">
        <v>14573</v>
      </c>
      <c r="S16" s="350"/>
      <c r="T16" s="350"/>
      <c r="U16" s="350"/>
      <c r="V16" s="350"/>
      <c r="W16" s="350"/>
      <c r="X16" s="350"/>
      <c r="Y16" s="570"/>
      <c r="Z16" s="571">
        <v>0.1</v>
      </c>
      <c r="AA16" s="571"/>
      <c r="AB16" s="571"/>
      <c r="AC16" s="571"/>
      <c r="AD16" s="572">
        <v>14573</v>
      </c>
      <c r="AE16" s="572"/>
      <c r="AF16" s="572"/>
      <c r="AG16" s="572"/>
      <c r="AH16" s="572"/>
      <c r="AI16" s="572"/>
      <c r="AJ16" s="572"/>
      <c r="AK16" s="572"/>
      <c r="AL16" s="579">
        <v>0.2</v>
      </c>
      <c r="AM16" s="356"/>
      <c r="AN16" s="356"/>
      <c r="AO16" s="580"/>
      <c r="AP16" s="576" t="s">
        <v>358</v>
      </c>
      <c r="AQ16" s="577"/>
      <c r="AR16" s="577"/>
      <c r="AS16" s="577"/>
      <c r="AT16" s="577"/>
      <c r="AU16" s="577"/>
      <c r="AV16" s="577"/>
      <c r="AW16" s="577"/>
      <c r="AX16" s="577"/>
      <c r="AY16" s="577"/>
      <c r="AZ16" s="577"/>
      <c r="BA16" s="577"/>
      <c r="BB16" s="577"/>
      <c r="BC16" s="577"/>
      <c r="BD16" s="577"/>
      <c r="BE16" s="577"/>
      <c r="BF16" s="578"/>
      <c r="BG16" s="569" t="s">
        <v>206</v>
      </c>
      <c r="BH16" s="350"/>
      <c r="BI16" s="350"/>
      <c r="BJ16" s="350"/>
      <c r="BK16" s="350"/>
      <c r="BL16" s="350"/>
      <c r="BM16" s="350"/>
      <c r="BN16" s="570"/>
      <c r="BO16" s="571" t="s">
        <v>206</v>
      </c>
      <c r="BP16" s="571"/>
      <c r="BQ16" s="571"/>
      <c r="BR16" s="571"/>
      <c r="BS16" s="574" t="s">
        <v>206</v>
      </c>
      <c r="BT16" s="350"/>
      <c r="BU16" s="350"/>
      <c r="BV16" s="350"/>
      <c r="BW16" s="350"/>
      <c r="BX16" s="350"/>
      <c r="BY16" s="350"/>
      <c r="BZ16" s="350"/>
      <c r="CA16" s="350"/>
      <c r="CB16" s="575"/>
      <c r="CD16" s="576" t="s">
        <v>359</v>
      </c>
      <c r="CE16" s="577"/>
      <c r="CF16" s="577"/>
      <c r="CG16" s="577"/>
      <c r="CH16" s="577"/>
      <c r="CI16" s="577"/>
      <c r="CJ16" s="577"/>
      <c r="CK16" s="577"/>
      <c r="CL16" s="577"/>
      <c r="CM16" s="577"/>
      <c r="CN16" s="577"/>
      <c r="CO16" s="577"/>
      <c r="CP16" s="577"/>
      <c r="CQ16" s="578"/>
      <c r="CR16" s="569" t="s">
        <v>206</v>
      </c>
      <c r="CS16" s="350"/>
      <c r="CT16" s="350"/>
      <c r="CU16" s="350"/>
      <c r="CV16" s="350"/>
      <c r="CW16" s="350"/>
      <c r="CX16" s="350"/>
      <c r="CY16" s="570"/>
      <c r="CZ16" s="571" t="s">
        <v>206</v>
      </c>
      <c r="DA16" s="571"/>
      <c r="DB16" s="571"/>
      <c r="DC16" s="571"/>
      <c r="DD16" s="574" t="s">
        <v>206</v>
      </c>
      <c r="DE16" s="350"/>
      <c r="DF16" s="350"/>
      <c r="DG16" s="350"/>
      <c r="DH16" s="350"/>
      <c r="DI16" s="350"/>
      <c r="DJ16" s="350"/>
      <c r="DK16" s="350"/>
      <c r="DL16" s="350"/>
      <c r="DM16" s="350"/>
      <c r="DN16" s="350"/>
      <c r="DO16" s="350"/>
      <c r="DP16" s="570"/>
      <c r="DQ16" s="574" t="s">
        <v>206</v>
      </c>
      <c r="DR16" s="350"/>
      <c r="DS16" s="350"/>
      <c r="DT16" s="350"/>
      <c r="DU16" s="350"/>
      <c r="DV16" s="350"/>
      <c r="DW16" s="350"/>
      <c r="DX16" s="350"/>
      <c r="DY16" s="350"/>
      <c r="DZ16" s="350"/>
      <c r="EA16" s="350"/>
      <c r="EB16" s="350"/>
      <c r="EC16" s="575"/>
    </row>
    <row r="17" spans="2:133" ht="11.25" customHeight="1" x14ac:dyDescent="0.2">
      <c r="B17" s="576" t="s">
        <v>360</v>
      </c>
      <c r="C17" s="577"/>
      <c r="D17" s="577"/>
      <c r="E17" s="577"/>
      <c r="F17" s="577"/>
      <c r="G17" s="577"/>
      <c r="H17" s="577"/>
      <c r="I17" s="577"/>
      <c r="J17" s="577"/>
      <c r="K17" s="577"/>
      <c r="L17" s="577"/>
      <c r="M17" s="577"/>
      <c r="N17" s="577"/>
      <c r="O17" s="577"/>
      <c r="P17" s="577"/>
      <c r="Q17" s="578"/>
      <c r="R17" s="569">
        <v>11215</v>
      </c>
      <c r="S17" s="350"/>
      <c r="T17" s="350"/>
      <c r="U17" s="350"/>
      <c r="V17" s="350"/>
      <c r="W17" s="350"/>
      <c r="X17" s="350"/>
      <c r="Y17" s="570"/>
      <c r="Z17" s="571">
        <v>0.1</v>
      </c>
      <c r="AA17" s="571"/>
      <c r="AB17" s="571"/>
      <c r="AC17" s="571"/>
      <c r="AD17" s="572">
        <v>11215</v>
      </c>
      <c r="AE17" s="572"/>
      <c r="AF17" s="572"/>
      <c r="AG17" s="572"/>
      <c r="AH17" s="572"/>
      <c r="AI17" s="572"/>
      <c r="AJ17" s="572"/>
      <c r="AK17" s="572"/>
      <c r="AL17" s="579">
        <v>0.2</v>
      </c>
      <c r="AM17" s="356"/>
      <c r="AN17" s="356"/>
      <c r="AO17" s="580"/>
      <c r="AP17" s="576" t="s">
        <v>361</v>
      </c>
      <c r="AQ17" s="577"/>
      <c r="AR17" s="577"/>
      <c r="AS17" s="577"/>
      <c r="AT17" s="577"/>
      <c r="AU17" s="577"/>
      <c r="AV17" s="577"/>
      <c r="AW17" s="577"/>
      <c r="AX17" s="577"/>
      <c r="AY17" s="577"/>
      <c r="AZ17" s="577"/>
      <c r="BA17" s="577"/>
      <c r="BB17" s="577"/>
      <c r="BC17" s="577"/>
      <c r="BD17" s="577"/>
      <c r="BE17" s="577"/>
      <c r="BF17" s="578"/>
      <c r="BG17" s="569" t="s">
        <v>206</v>
      </c>
      <c r="BH17" s="350"/>
      <c r="BI17" s="350"/>
      <c r="BJ17" s="350"/>
      <c r="BK17" s="350"/>
      <c r="BL17" s="350"/>
      <c r="BM17" s="350"/>
      <c r="BN17" s="570"/>
      <c r="BO17" s="571" t="s">
        <v>206</v>
      </c>
      <c r="BP17" s="571"/>
      <c r="BQ17" s="571"/>
      <c r="BR17" s="571"/>
      <c r="BS17" s="574" t="s">
        <v>206</v>
      </c>
      <c r="BT17" s="350"/>
      <c r="BU17" s="350"/>
      <c r="BV17" s="350"/>
      <c r="BW17" s="350"/>
      <c r="BX17" s="350"/>
      <c r="BY17" s="350"/>
      <c r="BZ17" s="350"/>
      <c r="CA17" s="350"/>
      <c r="CB17" s="575"/>
      <c r="CD17" s="576" t="s">
        <v>363</v>
      </c>
      <c r="CE17" s="577"/>
      <c r="CF17" s="577"/>
      <c r="CG17" s="577"/>
      <c r="CH17" s="577"/>
      <c r="CI17" s="577"/>
      <c r="CJ17" s="577"/>
      <c r="CK17" s="577"/>
      <c r="CL17" s="577"/>
      <c r="CM17" s="577"/>
      <c r="CN17" s="577"/>
      <c r="CO17" s="577"/>
      <c r="CP17" s="577"/>
      <c r="CQ17" s="578"/>
      <c r="CR17" s="569">
        <v>1385213</v>
      </c>
      <c r="CS17" s="350"/>
      <c r="CT17" s="350"/>
      <c r="CU17" s="350"/>
      <c r="CV17" s="350"/>
      <c r="CW17" s="350"/>
      <c r="CX17" s="350"/>
      <c r="CY17" s="570"/>
      <c r="CZ17" s="571">
        <v>9.8999999999999986</v>
      </c>
      <c r="DA17" s="571"/>
      <c r="DB17" s="571"/>
      <c r="DC17" s="571"/>
      <c r="DD17" s="574" t="s">
        <v>206</v>
      </c>
      <c r="DE17" s="350"/>
      <c r="DF17" s="350"/>
      <c r="DG17" s="350"/>
      <c r="DH17" s="350"/>
      <c r="DI17" s="350"/>
      <c r="DJ17" s="350"/>
      <c r="DK17" s="350"/>
      <c r="DL17" s="350"/>
      <c r="DM17" s="350"/>
      <c r="DN17" s="350"/>
      <c r="DO17" s="350"/>
      <c r="DP17" s="570"/>
      <c r="DQ17" s="574">
        <v>1348102</v>
      </c>
      <c r="DR17" s="350"/>
      <c r="DS17" s="350"/>
      <c r="DT17" s="350"/>
      <c r="DU17" s="350"/>
      <c r="DV17" s="350"/>
      <c r="DW17" s="350"/>
      <c r="DX17" s="350"/>
      <c r="DY17" s="350"/>
      <c r="DZ17" s="350"/>
      <c r="EA17" s="350"/>
      <c r="EB17" s="350"/>
      <c r="EC17" s="575"/>
    </row>
    <row r="18" spans="2:133" ht="11.25" customHeight="1" x14ac:dyDescent="0.2">
      <c r="B18" s="576" t="s">
        <v>166</v>
      </c>
      <c r="C18" s="577"/>
      <c r="D18" s="577"/>
      <c r="E18" s="577"/>
      <c r="F18" s="577"/>
      <c r="G18" s="577"/>
      <c r="H18" s="577"/>
      <c r="I18" s="577"/>
      <c r="J18" s="577"/>
      <c r="K18" s="577"/>
      <c r="L18" s="577"/>
      <c r="M18" s="577"/>
      <c r="N18" s="577"/>
      <c r="O18" s="577"/>
      <c r="P18" s="577"/>
      <c r="Q18" s="578"/>
      <c r="R18" s="569">
        <v>12285</v>
      </c>
      <c r="S18" s="350"/>
      <c r="T18" s="350"/>
      <c r="U18" s="350"/>
      <c r="V18" s="350"/>
      <c r="W18" s="350"/>
      <c r="X18" s="350"/>
      <c r="Y18" s="570"/>
      <c r="Z18" s="571">
        <v>0.1</v>
      </c>
      <c r="AA18" s="571"/>
      <c r="AB18" s="571"/>
      <c r="AC18" s="571"/>
      <c r="AD18" s="572">
        <v>12285</v>
      </c>
      <c r="AE18" s="572"/>
      <c r="AF18" s="572"/>
      <c r="AG18" s="572"/>
      <c r="AH18" s="572"/>
      <c r="AI18" s="572"/>
      <c r="AJ18" s="572"/>
      <c r="AK18" s="572"/>
      <c r="AL18" s="579">
        <v>0.2</v>
      </c>
      <c r="AM18" s="356"/>
      <c r="AN18" s="356"/>
      <c r="AO18" s="580"/>
      <c r="AP18" s="576" t="s">
        <v>99</v>
      </c>
      <c r="AQ18" s="577"/>
      <c r="AR18" s="577"/>
      <c r="AS18" s="577"/>
      <c r="AT18" s="577"/>
      <c r="AU18" s="577"/>
      <c r="AV18" s="577"/>
      <c r="AW18" s="577"/>
      <c r="AX18" s="577"/>
      <c r="AY18" s="577"/>
      <c r="AZ18" s="577"/>
      <c r="BA18" s="577"/>
      <c r="BB18" s="577"/>
      <c r="BC18" s="577"/>
      <c r="BD18" s="577"/>
      <c r="BE18" s="577"/>
      <c r="BF18" s="578"/>
      <c r="BG18" s="569" t="s">
        <v>206</v>
      </c>
      <c r="BH18" s="350"/>
      <c r="BI18" s="350"/>
      <c r="BJ18" s="350"/>
      <c r="BK18" s="350"/>
      <c r="BL18" s="350"/>
      <c r="BM18" s="350"/>
      <c r="BN18" s="570"/>
      <c r="BO18" s="571" t="s">
        <v>206</v>
      </c>
      <c r="BP18" s="571"/>
      <c r="BQ18" s="571"/>
      <c r="BR18" s="571"/>
      <c r="BS18" s="574" t="s">
        <v>206</v>
      </c>
      <c r="BT18" s="350"/>
      <c r="BU18" s="350"/>
      <c r="BV18" s="350"/>
      <c r="BW18" s="350"/>
      <c r="BX18" s="350"/>
      <c r="BY18" s="350"/>
      <c r="BZ18" s="350"/>
      <c r="CA18" s="350"/>
      <c r="CB18" s="575"/>
      <c r="CD18" s="576" t="s">
        <v>364</v>
      </c>
      <c r="CE18" s="577"/>
      <c r="CF18" s="577"/>
      <c r="CG18" s="577"/>
      <c r="CH18" s="577"/>
      <c r="CI18" s="577"/>
      <c r="CJ18" s="577"/>
      <c r="CK18" s="577"/>
      <c r="CL18" s="577"/>
      <c r="CM18" s="577"/>
      <c r="CN18" s="577"/>
      <c r="CO18" s="577"/>
      <c r="CP18" s="577"/>
      <c r="CQ18" s="578"/>
      <c r="CR18" s="569" t="s">
        <v>206</v>
      </c>
      <c r="CS18" s="350"/>
      <c r="CT18" s="350"/>
      <c r="CU18" s="350"/>
      <c r="CV18" s="350"/>
      <c r="CW18" s="350"/>
      <c r="CX18" s="350"/>
      <c r="CY18" s="570"/>
      <c r="CZ18" s="571" t="s">
        <v>206</v>
      </c>
      <c r="DA18" s="571"/>
      <c r="DB18" s="571"/>
      <c r="DC18" s="571"/>
      <c r="DD18" s="574" t="s">
        <v>206</v>
      </c>
      <c r="DE18" s="350"/>
      <c r="DF18" s="350"/>
      <c r="DG18" s="350"/>
      <c r="DH18" s="350"/>
      <c r="DI18" s="350"/>
      <c r="DJ18" s="350"/>
      <c r="DK18" s="350"/>
      <c r="DL18" s="350"/>
      <c r="DM18" s="350"/>
      <c r="DN18" s="350"/>
      <c r="DO18" s="350"/>
      <c r="DP18" s="570"/>
      <c r="DQ18" s="574" t="s">
        <v>206</v>
      </c>
      <c r="DR18" s="350"/>
      <c r="DS18" s="350"/>
      <c r="DT18" s="350"/>
      <c r="DU18" s="350"/>
      <c r="DV18" s="350"/>
      <c r="DW18" s="350"/>
      <c r="DX18" s="350"/>
      <c r="DY18" s="350"/>
      <c r="DZ18" s="350"/>
      <c r="EA18" s="350"/>
      <c r="EB18" s="350"/>
      <c r="EC18" s="575"/>
    </row>
    <row r="19" spans="2:133" ht="11.25" customHeight="1" x14ac:dyDescent="0.2">
      <c r="B19" s="576" t="s">
        <v>365</v>
      </c>
      <c r="C19" s="577"/>
      <c r="D19" s="577"/>
      <c r="E19" s="577"/>
      <c r="F19" s="577"/>
      <c r="G19" s="577"/>
      <c r="H19" s="577"/>
      <c r="I19" s="577"/>
      <c r="J19" s="577"/>
      <c r="K19" s="577"/>
      <c r="L19" s="577"/>
      <c r="M19" s="577"/>
      <c r="N19" s="577"/>
      <c r="O19" s="577"/>
      <c r="P19" s="577"/>
      <c r="Q19" s="578"/>
      <c r="R19" s="569">
        <v>4137</v>
      </c>
      <c r="S19" s="350"/>
      <c r="T19" s="350"/>
      <c r="U19" s="350"/>
      <c r="V19" s="350"/>
      <c r="W19" s="350"/>
      <c r="X19" s="350"/>
      <c r="Y19" s="570"/>
      <c r="Z19" s="571">
        <v>0</v>
      </c>
      <c r="AA19" s="571"/>
      <c r="AB19" s="571"/>
      <c r="AC19" s="571"/>
      <c r="AD19" s="572">
        <v>4137</v>
      </c>
      <c r="AE19" s="572"/>
      <c r="AF19" s="572"/>
      <c r="AG19" s="572"/>
      <c r="AH19" s="572"/>
      <c r="AI19" s="572"/>
      <c r="AJ19" s="572"/>
      <c r="AK19" s="572"/>
      <c r="AL19" s="579">
        <v>0.1</v>
      </c>
      <c r="AM19" s="356"/>
      <c r="AN19" s="356"/>
      <c r="AO19" s="580"/>
      <c r="AP19" s="576" t="s">
        <v>366</v>
      </c>
      <c r="AQ19" s="577"/>
      <c r="AR19" s="577"/>
      <c r="AS19" s="577"/>
      <c r="AT19" s="577"/>
      <c r="AU19" s="577"/>
      <c r="AV19" s="577"/>
      <c r="AW19" s="577"/>
      <c r="AX19" s="577"/>
      <c r="AY19" s="577"/>
      <c r="AZ19" s="577"/>
      <c r="BA19" s="577"/>
      <c r="BB19" s="577"/>
      <c r="BC19" s="577"/>
      <c r="BD19" s="577"/>
      <c r="BE19" s="577"/>
      <c r="BF19" s="578"/>
      <c r="BG19" s="569" t="s">
        <v>206</v>
      </c>
      <c r="BH19" s="350"/>
      <c r="BI19" s="350"/>
      <c r="BJ19" s="350"/>
      <c r="BK19" s="350"/>
      <c r="BL19" s="350"/>
      <c r="BM19" s="350"/>
      <c r="BN19" s="570"/>
      <c r="BO19" s="571" t="s">
        <v>206</v>
      </c>
      <c r="BP19" s="571"/>
      <c r="BQ19" s="571"/>
      <c r="BR19" s="571"/>
      <c r="BS19" s="574" t="s">
        <v>206</v>
      </c>
      <c r="BT19" s="350"/>
      <c r="BU19" s="350"/>
      <c r="BV19" s="350"/>
      <c r="BW19" s="350"/>
      <c r="BX19" s="350"/>
      <c r="BY19" s="350"/>
      <c r="BZ19" s="350"/>
      <c r="CA19" s="350"/>
      <c r="CB19" s="575"/>
      <c r="CD19" s="576" t="s">
        <v>367</v>
      </c>
      <c r="CE19" s="577"/>
      <c r="CF19" s="577"/>
      <c r="CG19" s="577"/>
      <c r="CH19" s="577"/>
      <c r="CI19" s="577"/>
      <c r="CJ19" s="577"/>
      <c r="CK19" s="577"/>
      <c r="CL19" s="577"/>
      <c r="CM19" s="577"/>
      <c r="CN19" s="577"/>
      <c r="CO19" s="577"/>
      <c r="CP19" s="577"/>
      <c r="CQ19" s="578"/>
      <c r="CR19" s="569" t="s">
        <v>206</v>
      </c>
      <c r="CS19" s="350"/>
      <c r="CT19" s="350"/>
      <c r="CU19" s="350"/>
      <c r="CV19" s="350"/>
      <c r="CW19" s="350"/>
      <c r="CX19" s="350"/>
      <c r="CY19" s="570"/>
      <c r="CZ19" s="571" t="s">
        <v>206</v>
      </c>
      <c r="DA19" s="571"/>
      <c r="DB19" s="571"/>
      <c r="DC19" s="571"/>
      <c r="DD19" s="574" t="s">
        <v>206</v>
      </c>
      <c r="DE19" s="350"/>
      <c r="DF19" s="350"/>
      <c r="DG19" s="350"/>
      <c r="DH19" s="350"/>
      <c r="DI19" s="350"/>
      <c r="DJ19" s="350"/>
      <c r="DK19" s="350"/>
      <c r="DL19" s="350"/>
      <c r="DM19" s="350"/>
      <c r="DN19" s="350"/>
      <c r="DO19" s="350"/>
      <c r="DP19" s="570"/>
      <c r="DQ19" s="574" t="s">
        <v>206</v>
      </c>
      <c r="DR19" s="350"/>
      <c r="DS19" s="350"/>
      <c r="DT19" s="350"/>
      <c r="DU19" s="350"/>
      <c r="DV19" s="350"/>
      <c r="DW19" s="350"/>
      <c r="DX19" s="350"/>
      <c r="DY19" s="350"/>
      <c r="DZ19" s="350"/>
      <c r="EA19" s="350"/>
      <c r="EB19" s="350"/>
      <c r="EC19" s="575"/>
    </row>
    <row r="20" spans="2:133" ht="11.25" customHeight="1" x14ac:dyDescent="0.2">
      <c r="B20" s="576" t="s">
        <v>74</v>
      </c>
      <c r="C20" s="577"/>
      <c r="D20" s="577"/>
      <c r="E20" s="577"/>
      <c r="F20" s="577"/>
      <c r="G20" s="577"/>
      <c r="H20" s="577"/>
      <c r="I20" s="577"/>
      <c r="J20" s="577"/>
      <c r="K20" s="577"/>
      <c r="L20" s="577"/>
      <c r="M20" s="577"/>
      <c r="N20" s="577"/>
      <c r="O20" s="577"/>
      <c r="P20" s="577"/>
      <c r="Q20" s="578"/>
      <c r="R20" s="569">
        <v>6327</v>
      </c>
      <c r="S20" s="350"/>
      <c r="T20" s="350"/>
      <c r="U20" s="350"/>
      <c r="V20" s="350"/>
      <c r="W20" s="350"/>
      <c r="X20" s="350"/>
      <c r="Y20" s="570"/>
      <c r="Z20" s="571">
        <v>0</v>
      </c>
      <c r="AA20" s="571"/>
      <c r="AB20" s="571"/>
      <c r="AC20" s="571"/>
      <c r="AD20" s="572">
        <v>6327</v>
      </c>
      <c r="AE20" s="572"/>
      <c r="AF20" s="572"/>
      <c r="AG20" s="572"/>
      <c r="AH20" s="572"/>
      <c r="AI20" s="572"/>
      <c r="AJ20" s="572"/>
      <c r="AK20" s="572"/>
      <c r="AL20" s="579">
        <v>0.1</v>
      </c>
      <c r="AM20" s="356"/>
      <c r="AN20" s="356"/>
      <c r="AO20" s="580"/>
      <c r="AP20" s="576" t="s">
        <v>368</v>
      </c>
      <c r="AQ20" s="577"/>
      <c r="AR20" s="577"/>
      <c r="AS20" s="577"/>
      <c r="AT20" s="577"/>
      <c r="AU20" s="577"/>
      <c r="AV20" s="577"/>
      <c r="AW20" s="577"/>
      <c r="AX20" s="577"/>
      <c r="AY20" s="577"/>
      <c r="AZ20" s="577"/>
      <c r="BA20" s="577"/>
      <c r="BB20" s="577"/>
      <c r="BC20" s="577"/>
      <c r="BD20" s="577"/>
      <c r="BE20" s="577"/>
      <c r="BF20" s="578"/>
      <c r="BG20" s="569" t="s">
        <v>206</v>
      </c>
      <c r="BH20" s="350"/>
      <c r="BI20" s="350"/>
      <c r="BJ20" s="350"/>
      <c r="BK20" s="350"/>
      <c r="BL20" s="350"/>
      <c r="BM20" s="350"/>
      <c r="BN20" s="570"/>
      <c r="BO20" s="571" t="s">
        <v>206</v>
      </c>
      <c r="BP20" s="571"/>
      <c r="BQ20" s="571"/>
      <c r="BR20" s="571"/>
      <c r="BS20" s="574" t="s">
        <v>206</v>
      </c>
      <c r="BT20" s="350"/>
      <c r="BU20" s="350"/>
      <c r="BV20" s="350"/>
      <c r="BW20" s="350"/>
      <c r="BX20" s="350"/>
      <c r="BY20" s="350"/>
      <c r="BZ20" s="350"/>
      <c r="CA20" s="350"/>
      <c r="CB20" s="575"/>
      <c r="CD20" s="576" t="s">
        <v>197</v>
      </c>
      <c r="CE20" s="577"/>
      <c r="CF20" s="577"/>
      <c r="CG20" s="577"/>
      <c r="CH20" s="577"/>
      <c r="CI20" s="577"/>
      <c r="CJ20" s="577"/>
      <c r="CK20" s="577"/>
      <c r="CL20" s="577"/>
      <c r="CM20" s="577"/>
      <c r="CN20" s="577"/>
      <c r="CO20" s="577"/>
      <c r="CP20" s="577"/>
      <c r="CQ20" s="578"/>
      <c r="CR20" s="569">
        <v>13965990</v>
      </c>
      <c r="CS20" s="350"/>
      <c r="CT20" s="350"/>
      <c r="CU20" s="350"/>
      <c r="CV20" s="350"/>
      <c r="CW20" s="350"/>
      <c r="CX20" s="350"/>
      <c r="CY20" s="570"/>
      <c r="CZ20" s="571">
        <v>100</v>
      </c>
      <c r="DA20" s="571"/>
      <c r="DB20" s="571"/>
      <c r="DC20" s="571"/>
      <c r="DD20" s="574">
        <v>2875878</v>
      </c>
      <c r="DE20" s="350"/>
      <c r="DF20" s="350"/>
      <c r="DG20" s="350"/>
      <c r="DH20" s="350"/>
      <c r="DI20" s="350"/>
      <c r="DJ20" s="350"/>
      <c r="DK20" s="350"/>
      <c r="DL20" s="350"/>
      <c r="DM20" s="350"/>
      <c r="DN20" s="350"/>
      <c r="DO20" s="350"/>
      <c r="DP20" s="570"/>
      <c r="DQ20" s="574">
        <v>8110999</v>
      </c>
      <c r="DR20" s="350"/>
      <c r="DS20" s="350"/>
      <c r="DT20" s="350"/>
      <c r="DU20" s="350"/>
      <c r="DV20" s="350"/>
      <c r="DW20" s="350"/>
      <c r="DX20" s="350"/>
      <c r="DY20" s="350"/>
      <c r="DZ20" s="350"/>
      <c r="EA20" s="350"/>
      <c r="EB20" s="350"/>
      <c r="EC20" s="575"/>
    </row>
    <row r="21" spans="2:133" ht="11.25" customHeight="1" x14ac:dyDescent="0.2">
      <c r="B21" s="576" t="s">
        <v>370</v>
      </c>
      <c r="C21" s="577"/>
      <c r="D21" s="577"/>
      <c r="E21" s="577"/>
      <c r="F21" s="577"/>
      <c r="G21" s="577"/>
      <c r="H21" s="577"/>
      <c r="I21" s="577"/>
      <c r="J21" s="577"/>
      <c r="K21" s="577"/>
      <c r="L21" s="577"/>
      <c r="M21" s="577"/>
      <c r="N21" s="577"/>
      <c r="O21" s="577"/>
      <c r="P21" s="577"/>
      <c r="Q21" s="578"/>
      <c r="R21" s="569">
        <v>1821</v>
      </c>
      <c r="S21" s="350"/>
      <c r="T21" s="350"/>
      <c r="U21" s="350"/>
      <c r="V21" s="350"/>
      <c r="W21" s="350"/>
      <c r="X21" s="350"/>
      <c r="Y21" s="570"/>
      <c r="Z21" s="571">
        <v>0</v>
      </c>
      <c r="AA21" s="571"/>
      <c r="AB21" s="571"/>
      <c r="AC21" s="571"/>
      <c r="AD21" s="572">
        <v>1821</v>
      </c>
      <c r="AE21" s="572"/>
      <c r="AF21" s="572"/>
      <c r="AG21" s="572"/>
      <c r="AH21" s="572"/>
      <c r="AI21" s="572"/>
      <c r="AJ21" s="572"/>
      <c r="AK21" s="572"/>
      <c r="AL21" s="579">
        <v>0</v>
      </c>
      <c r="AM21" s="356"/>
      <c r="AN21" s="356"/>
      <c r="AO21" s="580"/>
      <c r="AP21" s="592" t="s">
        <v>371</v>
      </c>
      <c r="AQ21" s="593"/>
      <c r="AR21" s="593"/>
      <c r="AS21" s="593"/>
      <c r="AT21" s="593"/>
      <c r="AU21" s="593"/>
      <c r="AV21" s="593"/>
      <c r="AW21" s="593"/>
      <c r="AX21" s="593"/>
      <c r="AY21" s="593"/>
      <c r="AZ21" s="593"/>
      <c r="BA21" s="593"/>
      <c r="BB21" s="593"/>
      <c r="BC21" s="593"/>
      <c r="BD21" s="593"/>
      <c r="BE21" s="593"/>
      <c r="BF21" s="594"/>
      <c r="BG21" s="569" t="s">
        <v>206</v>
      </c>
      <c r="BH21" s="350"/>
      <c r="BI21" s="350"/>
      <c r="BJ21" s="350"/>
      <c r="BK21" s="350"/>
      <c r="BL21" s="350"/>
      <c r="BM21" s="350"/>
      <c r="BN21" s="570"/>
      <c r="BO21" s="571" t="s">
        <v>206</v>
      </c>
      <c r="BP21" s="571"/>
      <c r="BQ21" s="571"/>
      <c r="BR21" s="571"/>
      <c r="BS21" s="574" t="s">
        <v>206</v>
      </c>
      <c r="BT21" s="350"/>
      <c r="BU21" s="350"/>
      <c r="BV21" s="350"/>
      <c r="BW21" s="350"/>
      <c r="BX21" s="350"/>
      <c r="BY21" s="350"/>
      <c r="BZ21" s="350"/>
      <c r="CA21" s="350"/>
      <c r="CB21" s="575"/>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2">
      <c r="B22" s="576" t="s">
        <v>344</v>
      </c>
      <c r="C22" s="577"/>
      <c r="D22" s="577"/>
      <c r="E22" s="577"/>
      <c r="F22" s="577"/>
      <c r="G22" s="577"/>
      <c r="H22" s="577"/>
      <c r="I22" s="577"/>
      <c r="J22" s="577"/>
      <c r="K22" s="577"/>
      <c r="L22" s="577"/>
      <c r="M22" s="577"/>
      <c r="N22" s="577"/>
      <c r="O22" s="577"/>
      <c r="P22" s="577"/>
      <c r="Q22" s="578"/>
      <c r="R22" s="569">
        <v>5066874</v>
      </c>
      <c r="S22" s="350"/>
      <c r="T22" s="350"/>
      <c r="U22" s="350"/>
      <c r="V22" s="350"/>
      <c r="W22" s="350"/>
      <c r="X22" s="350"/>
      <c r="Y22" s="570"/>
      <c r="Z22" s="571">
        <v>35.4</v>
      </c>
      <c r="AA22" s="571"/>
      <c r="AB22" s="571"/>
      <c r="AC22" s="571"/>
      <c r="AD22" s="572">
        <v>4494672</v>
      </c>
      <c r="AE22" s="572"/>
      <c r="AF22" s="572"/>
      <c r="AG22" s="572"/>
      <c r="AH22" s="572"/>
      <c r="AI22" s="572"/>
      <c r="AJ22" s="572"/>
      <c r="AK22" s="572"/>
      <c r="AL22" s="579">
        <v>67</v>
      </c>
      <c r="AM22" s="356"/>
      <c r="AN22" s="356"/>
      <c r="AO22" s="580"/>
      <c r="AP22" s="592" t="s">
        <v>373</v>
      </c>
      <c r="AQ22" s="593"/>
      <c r="AR22" s="593"/>
      <c r="AS22" s="593"/>
      <c r="AT22" s="593"/>
      <c r="AU22" s="593"/>
      <c r="AV22" s="593"/>
      <c r="AW22" s="593"/>
      <c r="AX22" s="593"/>
      <c r="AY22" s="593"/>
      <c r="AZ22" s="593"/>
      <c r="BA22" s="593"/>
      <c r="BB22" s="593"/>
      <c r="BC22" s="593"/>
      <c r="BD22" s="593"/>
      <c r="BE22" s="593"/>
      <c r="BF22" s="594"/>
      <c r="BG22" s="569" t="s">
        <v>206</v>
      </c>
      <c r="BH22" s="350"/>
      <c r="BI22" s="350"/>
      <c r="BJ22" s="350"/>
      <c r="BK22" s="350"/>
      <c r="BL22" s="350"/>
      <c r="BM22" s="350"/>
      <c r="BN22" s="570"/>
      <c r="BO22" s="571" t="s">
        <v>206</v>
      </c>
      <c r="BP22" s="571"/>
      <c r="BQ22" s="571"/>
      <c r="BR22" s="571"/>
      <c r="BS22" s="574" t="s">
        <v>206</v>
      </c>
      <c r="BT22" s="350"/>
      <c r="BU22" s="350"/>
      <c r="BV22" s="350"/>
      <c r="BW22" s="350"/>
      <c r="BX22" s="350"/>
      <c r="BY22" s="350"/>
      <c r="BZ22" s="350"/>
      <c r="CA22" s="350"/>
      <c r="CB22" s="575"/>
      <c r="CD22" s="344" t="s">
        <v>374</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94"/>
    </row>
    <row r="23" spans="2:133" ht="11.25" customHeight="1" x14ac:dyDescent="0.2">
      <c r="B23" s="576" t="s">
        <v>299</v>
      </c>
      <c r="C23" s="577"/>
      <c r="D23" s="577"/>
      <c r="E23" s="577"/>
      <c r="F23" s="577"/>
      <c r="G23" s="577"/>
      <c r="H23" s="577"/>
      <c r="I23" s="577"/>
      <c r="J23" s="577"/>
      <c r="K23" s="577"/>
      <c r="L23" s="577"/>
      <c r="M23" s="577"/>
      <c r="N23" s="577"/>
      <c r="O23" s="577"/>
      <c r="P23" s="577"/>
      <c r="Q23" s="578"/>
      <c r="R23" s="569">
        <v>4494672</v>
      </c>
      <c r="S23" s="350"/>
      <c r="T23" s="350"/>
      <c r="U23" s="350"/>
      <c r="V23" s="350"/>
      <c r="W23" s="350"/>
      <c r="X23" s="350"/>
      <c r="Y23" s="570"/>
      <c r="Z23" s="571">
        <v>31.4</v>
      </c>
      <c r="AA23" s="571"/>
      <c r="AB23" s="571"/>
      <c r="AC23" s="571"/>
      <c r="AD23" s="572">
        <v>4494672</v>
      </c>
      <c r="AE23" s="572"/>
      <c r="AF23" s="572"/>
      <c r="AG23" s="572"/>
      <c r="AH23" s="572"/>
      <c r="AI23" s="572"/>
      <c r="AJ23" s="572"/>
      <c r="AK23" s="572"/>
      <c r="AL23" s="579">
        <v>67</v>
      </c>
      <c r="AM23" s="356"/>
      <c r="AN23" s="356"/>
      <c r="AO23" s="580"/>
      <c r="AP23" s="592" t="s">
        <v>119</v>
      </c>
      <c r="AQ23" s="593"/>
      <c r="AR23" s="593"/>
      <c r="AS23" s="593"/>
      <c r="AT23" s="593"/>
      <c r="AU23" s="593"/>
      <c r="AV23" s="593"/>
      <c r="AW23" s="593"/>
      <c r="AX23" s="593"/>
      <c r="AY23" s="593"/>
      <c r="AZ23" s="593"/>
      <c r="BA23" s="593"/>
      <c r="BB23" s="593"/>
      <c r="BC23" s="593"/>
      <c r="BD23" s="593"/>
      <c r="BE23" s="593"/>
      <c r="BF23" s="594"/>
      <c r="BG23" s="569" t="s">
        <v>206</v>
      </c>
      <c r="BH23" s="350"/>
      <c r="BI23" s="350"/>
      <c r="BJ23" s="350"/>
      <c r="BK23" s="350"/>
      <c r="BL23" s="350"/>
      <c r="BM23" s="350"/>
      <c r="BN23" s="570"/>
      <c r="BO23" s="571" t="s">
        <v>206</v>
      </c>
      <c r="BP23" s="571"/>
      <c r="BQ23" s="571"/>
      <c r="BR23" s="571"/>
      <c r="BS23" s="574" t="s">
        <v>206</v>
      </c>
      <c r="BT23" s="350"/>
      <c r="BU23" s="350"/>
      <c r="BV23" s="350"/>
      <c r="BW23" s="350"/>
      <c r="BX23" s="350"/>
      <c r="BY23" s="350"/>
      <c r="BZ23" s="350"/>
      <c r="CA23" s="350"/>
      <c r="CB23" s="575"/>
      <c r="CD23" s="344" t="s">
        <v>319</v>
      </c>
      <c r="CE23" s="345"/>
      <c r="CF23" s="345"/>
      <c r="CG23" s="345"/>
      <c r="CH23" s="345"/>
      <c r="CI23" s="345"/>
      <c r="CJ23" s="345"/>
      <c r="CK23" s="345"/>
      <c r="CL23" s="345"/>
      <c r="CM23" s="345"/>
      <c r="CN23" s="345"/>
      <c r="CO23" s="345"/>
      <c r="CP23" s="345"/>
      <c r="CQ23" s="394"/>
      <c r="CR23" s="344" t="s">
        <v>375</v>
      </c>
      <c r="CS23" s="345"/>
      <c r="CT23" s="345"/>
      <c r="CU23" s="345"/>
      <c r="CV23" s="345"/>
      <c r="CW23" s="345"/>
      <c r="CX23" s="345"/>
      <c r="CY23" s="394"/>
      <c r="CZ23" s="344" t="s">
        <v>379</v>
      </c>
      <c r="DA23" s="345"/>
      <c r="DB23" s="345"/>
      <c r="DC23" s="394"/>
      <c r="DD23" s="344" t="s">
        <v>151</v>
      </c>
      <c r="DE23" s="345"/>
      <c r="DF23" s="345"/>
      <c r="DG23" s="345"/>
      <c r="DH23" s="345"/>
      <c r="DI23" s="345"/>
      <c r="DJ23" s="345"/>
      <c r="DK23" s="394"/>
      <c r="DL23" s="595" t="s">
        <v>381</v>
      </c>
      <c r="DM23" s="596"/>
      <c r="DN23" s="596"/>
      <c r="DO23" s="596"/>
      <c r="DP23" s="596"/>
      <c r="DQ23" s="596"/>
      <c r="DR23" s="596"/>
      <c r="DS23" s="596"/>
      <c r="DT23" s="596"/>
      <c r="DU23" s="596"/>
      <c r="DV23" s="597"/>
      <c r="DW23" s="344" t="s">
        <v>382</v>
      </c>
      <c r="DX23" s="345"/>
      <c r="DY23" s="345"/>
      <c r="DZ23" s="345"/>
      <c r="EA23" s="345"/>
      <c r="EB23" s="345"/>
      <c r="EC23" s="394"/>
    </row>
    <row r="24" spans="2:133" ht="11.25" customHeight="1" x14ac:dyDescent="0.2">
      <c r="B24" s="576" t="s">
        <v>296</v>
      </c>
      <c r="C24" s="577"/>
      <c r="D24" s="577"/>
      <c r="E24" s="577"/>
      <c r="F24" s="577"/>
      <c r="G24" s="577"/>
      <c r="H24" s="577"/>
      <c r="I24" s="577"/>
      <c r="J24" s="577"/>
      <c r="K24" s="577"/>
      <c r="L24" s="577"/>
      <c r="M24" s="577"/>
      <c r="N24" s="577"/>
      <c r="O24" s="577"/>
      <c r="P24" s="577"/>
      <c r="Q24" s="578"/>
      <c r="R24" s="569">
        <v>572202</v>
      </c>
      <c r="S24" s="350"/>
      <c r="T24" s="350"/>
      <c r="U24" s="350"/>
      <c r="V24" s="350"/>
      <c r="W24" s="350"/>
      <c r="X24" s="350"/>
      <c r="Y24" s="570"/>
      <c r="Z24" s="571">
        <v>4</v>
      </c>
      <c r="AA24" s="571"/>
      <c r="AB24" s="571"/>
      <c r="AC24" s="571"/>
      <c r="AD24" s="572" t="s">
        <v>206</v>
      </c>
      <c r="AE24" s="572"/>
      <c r="AF24" s="572"/>
      <c r="AG24" s="572"/>
      <c r="AH24" s="572"/>
      <c r="AI24" s="572"/>
      <c r="AJ24" s="572"/>
      <c r="AK24" s="572"/>
      <c r="AL24" s="579" t="s">
        <v>206</v>
      </c>
      <c r="AM24" s="356"/>
      <c r="AN24" s="356"/>
      <c r="AO24" s="580"/>
      <c r="AP24" s="592" t="s">
        <v>383</v>
      </c>
      <c r="AQ24" s="593"/>
      <c r="AR24" s="593"/>
      <c r="AS24" s="593"/>
      <c r="AT24" s="593"/>
      <c r="AU24" s="593"/>
      <c r="AV24" s="593"/>
      <c r="AW24" s="593"/>
      <c r="AX24" s="593"/>
      <c r="AY24" s="593"/>
      <c r="AZ24" s="593"/>
      <c r="BA24" s="593"/>
      <c r="BB24" s="593"/>
      <c r="BC24" s="593"/>
      <c r="BD24" s="593"/>
      <c r="BE24" s="593"/>
      <c r="BF24" s="594"/>
      <c r="BG24" s="569" t="s">
        <v>206</v>
      </c>
      <c r="BH24" s="350"/>
      <c r="BI24" s="350"/>
      <c r="BJ24" s="350"/>
      <c r="BK24" s="350"/>
      <c r="BL24" s="350"/>
      <c r="BM24" s="350"/>
      <c r="BN24" s="570"/>
      <c r="BO24" s="571" t="s">
        <v>206</v>
      </c>
      <c r="BP24" s="571"/>
      <c r="BQ24" s="571"/>
      <c r="BR24" s="571"/>
      <c r="BS24" s="574" t="s">
        <v>206</v>
      </c>
      <c r="BT24" s="350"/>
      <c r="BU24" s="350"/>
      <c r="BV24" s="350"/>
      <c r="BW24" s="350"/>
      <c r="BX24" s="350"/>
      <c r="BY24" s="350"/>
      <c r="BZ24" s="350"/>
      <c r="CA24" s="350"/>
      <c r="CB24" s="575"/>
      <c r="CD24" s="558" t="s">
        <v>384</v>
      </c>
      <c r="CE24" s="559"/>
      <c r="CF24" s="559"/>
      <c r="CG24" s="559"/>
      <c r="CH24" s="559"/>
      <c r="CI24" s="559"/>
      <c r="CJ24" s="559"/>
      <c r="CK24" s="559"/>
      <c r="CL24" s="559"/>
      <c r="CM24" s="559"/>
      <c r="CN24" s="559"/>
      <c r="CO24" s="559"/>
      <c r="CP24" s="559"/>
      <c r="CQ24" s="560"/>
      <c r="CR24" s="561">
        <v>4103239</v>
      </c>
      <c r="CS24" s="562"/>
      <c r="CT24" s="562"/>
      <c r="CU24" s="562"/>
      <c r="CV24" s="562"/>
      <c r="CW24" s="562"/>
      <c r="CX24" s="562"/>
      <c r="CY24" s="563"/>
      <c r="CZ24" s="566">
        <v>29.4</v>
      </c>
      <c r="DA24" s="567"/>
      <c r="DB24" s="567"/>
      <c r="DC24" s="581"/>
      <c r="DD24" s="598">
        <v>3411600</v>
      </c>
      <c r="DE24" s="562"/>
      <c r="DF24" s="562"/>
      <c r="DG24" s="562"/>
      <c r="DH24" s="562"/>
      <c r="DI24" s="562"/>
      <c r="DJ24" s="562"/>
      <c r="DK24" s="563"/>
      <c r="DL24" s="598">
        <v>3387317</v>
      </c>
      <c r="DM24" s="562"/>
      <c r="DN24" s="562"/>
      <c r="DO24" s="562"/>
      <c r="DP24" s="562"/>
      <c r="DQ24" s="562"/>
      <c r="DR24" s="562"/>
      <c r="DS24" s="562"/>
      <c r="DT24" s="562"/>
      <c r="DU24" s="562"/>
      <c r="DV24" s="563"/>
      <c r="DW24" s="566">
        <v>48.8</v>
      </c>
      <c r="DX24" s="567"/>
      <c r="DY24" s="567"/>
      <c r="DZ24" s="567"/>
      <c r="EA24" s="567"/>
      <c r="EB24" s="567"/>
      <c r="EC24" s="568"/>
    </row>
    <row r="25" spans="2:133" ht="11.25" customHeight="1" x14ac:dyDescent="0.2">
      <c r="B25" s="576" t="s">
        <v>387</v>
      </c>
      <c r="C25" s="577"/>
      <c r="D25" s="577"/>
      <c r="E25" s="577"/>
      <c r="F25" s="577"/>
      <c r="G25" s="577"/>
      <c r="H25" s="577"/>
      <c r="I25" s="577"/>
      <c r="J25" s="577"/>
      <c r="K25" s="577"/>
      <c r="L25" s="577"/>
      <c r="M25" s="577"/>
      <c r="N25" s="577"/>
      <c r="O25" s="577"/>
      <c r="P25" s="577"/>
      <c r="Q25" s="578"/>
      <c r="R25" s="569" t="s">
        <v>206</v>
      </c>
      <c r="S25" s="350"/>
      <c r="T25" s="350"/>
      <c r="U25" s="350"/>
      <c r="V25" s="350"/>
      <c r="W25" s="350"/>
      <c r="X25" s="350"/>
      <c r="Y25" s="570"/>
      <c r="Z25" s="571" t="s">
        <v>206</v>
      </c>
      <c r="AA25" s="571"/>
      <c r="AB25" s="571"/>
      <c r="AC25" s="571"/>
      <c r="AD25" s="572" t="s">
        <v>206</v>
      </c>
      <c r="AE25" s="572"/>
      <c r="AF25" s="572"/>
      <c r="AG25" s="572"/>
      <c r="AH25" s="572"/>
      <c r="AI25" s="572"/>
      <c r="AJ25" s="572"/>
      <c r="AK25" s="572"/>
      <c r="AL25" s="579" t="s">
        <v>206</v>
      </c>
      <c r="AM25" s="356"/>
      <c r="AN25" s="356"/>
      <c r="AO25" s="580"/>
      <c r="AP25" s="592" t="s">
        <v>279</v>
      </c>
      <c r="AQ25" s="593"/>
      <c r="AR25" s="593"/>
      <c r="AS25" s="593"/>
      <c r="AT25" s="593"/>
      <c r="AU25" s="593"/>
      <c r="AV25" s="593"/>
      <c r="AW25" s="593"/>
      <c r="AX25" s="593"/>
      <c r="AY25" s="593"/>
      <c r="AZ25" s="593"/>
      <c r="BA25" s="593"/>
      <c r="BB25" s="593"/>
      <c r="BC25" s="593"/>
      <c r="BD25" s="593"/>
      <c r="BE25" s="593"/>
      <c r="BF25" s="594"/>
      <c r="BG25" s="569" t="s">
        <v>206</v>
      </c>
      <c r="BH25" s="350"/>
      <c r="BI25" s="350"/>
      <c r="BJ25" s="350"/>
      <c r="BK25" s="350"/>
      <c r="BL25" s="350"/>
      <c r="BM25" s="350"/>
      <c r="BN25" s="570"/>
      <c r="BO25" s="571" t="s">
        <v>206</v>
      </c>
      <c r="BP25" s="571"/>
      <c r="BQ25" s="571"/>
      <c r="BR25" s="571"/>
      <c r="BS25" s="574" t="s">
        <v>206</v>
      </c>
      <c r="BT25" s="350"/>
      <c r="BU25" s="350"/>
      <c r="BV25" s="350"/>
      <c r="BW25" s="350"/>
      <c r="BX25" s="350"/>
      <c r="BY25" s="350"/>
      <c r="BZ25" s="350"/>
      <c r="CA25" s="350"/>
      <c r="CB25" s="575"/>
      <c r="CD25" s="576" t="s">
        <v>204</v>
      </c>
      <c r="CE25" s="577"/>
      <c r="CF25" s="577"/>
      <c r="CG25" s="577"/>
      <c r="CH25" s="577"/>
      <c r="CI25" s="577"/>
      <c r="CJ25" s="577"/>
      <c r="CK25" s="577"/>
      <c r="CL25" s="577"/>
      <c r="CM25" s="577"/>
      <c r="CN25" s="577"/>
      <c r="CO25" s="577"/>
      <c r="CP25" s="577"/>
      <c r="CQ25" s="578"/>
      <c r="CR25" s="569">
        <v>1929124</v>
      </c>
      <c r="CS25" s="599"/>
      <c r="CT25" s="599"/>
      <c r="CU25" s="599"/>
      <c r="CV25" s="599"/>
      <c r="CW25" s="599"/>
      <c r="CX25" s="599"/>
      <c r="CY25" s="600"/>
      <c r="CZ25" s="579">
        <v>13.8</v>
      </c>
      <c r="DA25" s="601"/>
      <c r="DB25" s="601"/>
      <c r="DC25" s="602"/>
      <c r="DD25" s="574">
        <v>1783113</v>
      </c>
      <c r="DE25" s="599"/>
      <c r="DF25" s="599"/>
      <c r="DG25" s="599"/>
      <c r="DH25" s="599"/>
      <c r="DI25" s="599"/>
      <c r="DJ25" s="599"/>
      <c r="DK25" s="600"/>
      <c r="DL25" s="574">
        <v>1762664</v>
      </c>
      <c r="DM25" s="599"/>
      <c r="DN25" s="599"/>
      <c r="DO25" s="599"/>
      <c r="DP25" s="599"/>
      <c r="DQ25" s="599"/>
      <c r="DR25" s="599"/>
      <c r="DS25" s="599"/>
      <c r="DT25" s="599"/>
      <c r="DU25" s="599"/>
      <c r="DV25" s="600"/>
      <c r="DW25" s="579">
        <v>25.4</v>
      </c>
      <c r="DX25" s="601"/>
      <c r="DY25" s="601"/>
      <c r="DZ25" s="601"/>
      <c r="EA25" s="601"/>
      <c r="EB25" s="601"/>
      <c r="EC25" s="603"/>
    </row>
    <row r="26" spans="2:133" ht="11.25" customHeight="1" x14ac:dyDescent="0.2">
      <c r="B26" s="576" t="s">
        <v>80</v>
      </c>
      <c r="C26" s="577"/>
      <c r="D26" s="577"/>
      <c r="E26" s="577"/>
      <c r="F26" s="577"/>
      <c r="G26" s="577"/>
      <c r="H26" s="577"/>
      <c r="I26" s="577"/>
      <c r="J26" s="577"/>
      <c r="K26" s="577"/>
      <c r="L26" s="577"/>
      <c r="M26" s="577"/>
      <c r="N26" s="577"/>
      <c r="O26" s="577"/>
      <c r="P26" s="577"/>
      <c r="Q26" s="578"/>
      <c r="R26" s="569">
        <v>7277759</v>
      </c>
      <c r="S26" s="350"/>
      <c r="T26" s="350"/>
      <c r="U26" s="350"/>
      <c r="V26" s="350"/>
      <c r="W26" s="350"/>
      <c r="X26" s="350"/>
      <c r="Y26" s="570"/>
      <c r="Z26" s="571">
        <v>50.8</v>
      </c>
      <c r="AA26" s="571"/>
      <c r="AB26" s="571"/>
      <c r="AC26" s="571"/>
      <c r="AD26" s="572">
        <v>6705557</v>
      </c>
      <c r="AE26" s="572"/>
      <c r="AF26" s="572"/>
      <c r="AG26" s="572"/>
      <c r="AH26" s="572"/>
      <c r="AI26" s="572"/>
      <c r="AJ26" s="572"/>
      <c r="AK26" s="572"/>
      <c r="AL26" s="579">
        <v>100</v>
      </c>
      <c r="AM26" s="356"/>
      <c r="AN26" s="356"/>
      <c r="AO26" s="580"/>
      <c r="AP26" s="592" t="s">
        <v>390</v>
      </c>
      <c r="AQ26" s="604"/>
      <c r="AR26" s="604"/>
      <c r="AS26" s="604"/>
      <c r="AT26" s="604"/>
      <c r="AU26" s="604"/>
      <c r="AV26" s="604"/>
      <c r="AW26" s="604"/>
      <c r="AX26" s="604"/>
      <c r="AY26" s="604"/>
      <c r="AZ26" s="604"/>
      <c r="BA26" s="604"/>
      <c r="BB26" s="604"/>
      <c r="BC26" s="604"/>
      <c r="BD26" s="604"/>
      <c r="BE26" s="604"/>
      <c r="BF26" s="594"/>
      <c r="BG26" s="569" t="s">
        <v>206</v>
      </c>
      <c r="BH26" s="350"/>
      <c r="BI26" s="350"/>
      <c r="BJ26" s="350"/>
      <c r="BK26" s="350"/>
      <c r="BL26" s="350"/>
      <c r="BM26" s="350"/>
      <c r="BN26" s="570"/>
      <c r="BO26" s="571" t="s">
        <v>206</v>
      </c>
      <c r="BP26" s="571"/>
      <c r="BQ26" s="571"/>
      <c r="BR26" s="571"/>
      <c r="BS26" s="574" t="s">
        <v>206</v>
      </c>
      <c r="BT26" s="350"/>
      <c r="BU26" s="350"/>
      <c r="BV26" s="350"/>
      <c r="BW26" s="350"/>
      <c r="BX26" s="350"/>
      <c r="BY26" s="350"/>
      <c r="BZ26" s="350"/>
      <c r="CA26" s="350"/>
      <c r="CB26" s="575"/>
      <c r="CD26" s="576" t="s">
        <v>122</v>
      </c>
      <c r="CE26" s="577"/>
      <c r="CF26" s="577"/>
      <c r="CG26" s="577"/>
      <c r="CH26" s="577"/>
      <c r="CI26" s="577"/>
      <c r="CJ26" s="577"/>
      <c r="CK26" s="577"/>
      <c r="CL26" s="577"/>
      <c r="CM26" s="577"/>
      <c r="CN26" s="577"/>
      <c r="CO26" s="577"/>
      <c r="CP26" s="577"/>
      <c r="CQ26" s="578"/>
      <c r="CR26" s="569">
        <v>1121209</v>
      </c>
      <c r="CS26" s="350"/>
      <c r="CT26" s="350"/>
      <c r="CU26" s="350"/>
      <c r="CV26" s="350"/>
      <c r="CW26" s="350"/>
      <c r="CX26" s="350"/>
      <c r="CY26" s="570"/>
      <c r="CZ26" s="579">
        <v>8</v>
      </c>
      <c r="DA26" s="601"/>
      <c r="DB26" s="601"/>
      <c r="DC26" s="602"/>
      <c r="DD26" s="574">
        <v>1017117</v>
      </c>
      <c r="DE26" s="350"/>
      <c r="DF26" s="350"/>
      <c r="DG26" s="350"/>
      <c r="DH26" s="350"/>
      <c r="DI26" s="350"/>
      <c r="DJ26" s="350"/>
      <c r="DK26" s="570"/>
      <c r="DL26" s="574" t="s">
        <v>206</v>
      </c>
      <c r="DM26" s="350"/>
      <c r="DN26" s="350"/>
      <c r="DO26" s="350"/>
      <c r="DP26" s="350"/>
      <c r="DQ26" s="350"/>
      <c r="DR26" s="350"/>
      <c r="DS26" s="350"/>
      <c r="DT26" s="350"/>
      <c r="DU26" s="350"/>
      <c r="DV26" s="570"/>
      <c r="DW26" s="579" t="s">
        <v>206</v>
      </c>
      <c r="DX26" s="601"/>
      <c r="DY26" s="601"/>
      <c r="DZ26" s="601"/>
      <c r="EA26" s="601"/>
      <c r="EB26" s="601"/>
      <c r="EC26" s="603"/>
    </row>
    <row r="27" spans="2:133" ht="11.25" customHeight="1" x14ac:dyDescent="0.2">
      <c r="B27" s="576" t="s">
        <v>391</v>
      </c>
      <c r="C27" s="577"/>
      <c r="D27" s="577"/>
      <c r="E27" s="577"/>
      <c r="F27" s="577"/>
      <c r="G27" s="577"/>
      <c r="H27" s="577"/>
      <c r="I27" s="577"/>
      <c r="J27" s="577"/>
      <c r="K27" s="577"/>
      <c r="L27" s="577"/>
      <c r="M27" s="577"/>
      <c r="N27" s="577"/>
      <c r="O27" s="577"/>
      <c r="P27" s="577"/>
      <c r="Q27" s="578"/>
      <c r="R27" s="569">
        <v>2200</v>
      </c>
      <c r="S27" s="350"/>
      <c r="T27" s="350"/>
      <c r="U27" s="350"/>
      <c r="V27" s="350"/>
      <c r="W27" s="350"/>
      <c r="X27" s="350"/>
      <c r="Y27" s="570"/>
      <c r="Z27" s="571">
        <v>0</v>
      </c>
      <c r="AA27" s="571"/>
      <c r="AB27" s="571"/>
      <c r="AC27" s="571"/>
      <c r="AD27" s="572">
        <v>2200</v>
      </c>
      <c r="AE27" s="572"/>
      <c r="AF27" s="572"/>
      <c r="AG27" s="572"/>
      <c r="AH27" s="572"/>
      <c r="AI27" s="572"/>
      <c r="AJ27" s="572"/>
      <c r="AK27" s="572"/>
      <c r="AL27" s="579">
        <v>0</v>
      </c>
      <c r="AM27" s="356"/>
      <c r="AN27" s="356"/>
      <c r="AO27" s="580"/>
      <c r="AP27" s="576" t="s">
        <v>393</v>
      </c>
      <c r="AQ27" s="577"/>
      <c r="AR27" s="577"/>
      <c r="AS27" s="577"/>
      <c r="AT27" s="577"/>
      <c r="AU27" s="577"/>
      <c r="AV27" s="577"/>
      <c r="AW27" s="577"/>
      <c r="AX27" s="577"/>
      <c r="AY27" s="577"/>
      <c r="AZ27" s="577"/>
      <c r="BA27" s="577"/>
      <c r="BB27" s="577"/>
      <c r="BC27" s="577"/>
      <c r="BD27" s="577"/>
      <c r="BE27" s="577"/>
      <c r="BF27" s="578"/>
      <c r="BG27" s="569">
        <v>1672391</v>
      </c>
      <c r="BH27" s="350"/>
      <c r="BI27" s="350"/>
      <c r="BJ27" s="350"/>
      <c r="BK27" s="350"/>
      <c r="BL27" s="350"/>
      <c r="BM27" s="350"/>
      <c r="BN27" s="570"/>
      <c r="BO27" s="571">
        <v>100</v>
      </c>
      <c r="BP27" s="571"/>
      <c r="BQ27" s="571"/>
      <c r="BR27" s="571"/>
      <c r="BS27" s="574">
        <v>84551</v>
      </c>
      <c r="BT27" s="350"/>
      <c r="BU27" s="350"/>
      <c r="BV27" s="350"/>
      <c r="BW27" s="350"/>
      <c r="BX27" s="350"/>
      <c r="BY27" s="350"/>
      <c r="BZ27" s="350"/>
      <c r="CA27" s="350"/>
      <c r="CB27" s="575"/>
      <c r="CD27" s="576" t="s">
        <v>229</v>
      </c>
      <c r="CE27" s="577"/>
      <c r="CF27" s="577"/>
      <c r="CG27" s="577"/>
      <c r="CH27" s="577"/>
      <c r="CI27" s="577"/>
      <c r="CJ27" s="577"/>
      <c r="CK27" s="577"/>
      <c r="CL27" s="577"/>
      <c r="CM27" s="577"/>
      <c r="CN27" s="577"/>
      <c r="CO27" s="577"/>
      <c r="CP27" s="577"/>
      <c r="CQ27" s="578"/>
      <c r="CR27" s="569">
        <v>788902</v>
      </c>
      <c r="CS27" s="599"/>
      <c r="CT27" s="599"/>
      <c r="CU27" s="599"/>
      <c r="CV27" s="599"/>
      <c r="CW27" s="599"/>
      <c r="CX27" s="599"/>
      <c r="CY27" s="600"/>
      <c r="CZ27" s="579">
        <v>5.6</v>
      </c>
      <c r="DA27" s="601"/>
      <c r="DB27" s="601"/>
      <c r="DC27" s="602"/>
      <c r="DD27" s="574">
        <v>280385</v>
      </c>
      <c r="DE27" s="599"/>
      <c r="DF27" s="599"/>
      <c r="DG27" s="599"/>
      <c r="DH27" s="599"/>
      <c r="DI27" s="599"/>
      <c r="DJ27" s="599"/>
      <c r="DK27" s="600"/>
      <c r="DL27" s="574">
        <v>276551</v>
      </c>
      <c r="DM27" s="599"/>
      <c r="DN27" s="599"/>
      <c r="DO27" s="599"/>
      <c r="DP27" s="599"/>
      <c r="DQ27" s="599"/>
      <c r="DR27" s="599"/>
      <c r="DS27" s="599"/>
      <c r="DT27" s="599"/>
      <c r="DU27" s="599"/>
      <c r="DV27" s="600"/>
      <c r="DW27" s="579">
        <v>4</v>
      </c>
      <c r="DX27" s="601"/>
      <c r="DY27" s="601"/>
      <c r="DZ27" s="601"/>
      <c r="EA27" s="601"/>
      <c r="EB27" s="601"/>
      <c r="EC27" s="603"/>
    </row>
    <row r="28" spans="2:133" ht="11.25" customHeight="1" x14ac:dyDescent="0.2">
      <c r="B28" s="576" t="s">
        <v>158</v>
      </c>
      <c r="C28" s="577"/>
      <c r="D28" s="577"/>
      <c r="E28" s="577"/>
      <c r="F28" s="577"/>
      <c r="G28" s="577"/>
      <c r="H28" s="577"/>
      <c r="I28" s="577"/>
      <c r="J28" s="577"/>
      <c r="K28" s="577"/>
      <c r="L28" s="577"/>
      <c r="M28" s="577"/>
      <c r="N28" s="577"/>
      <c r="O28" s="577"/>
      <c r="P28" s="577"/>
      <c r="Q28" s="578"/>
      <c r="R28" s="569">
        <v>9827</v>
      </c>
      <c r="S28" s="350"/>
      <c r="T28" s="350"/>
      <c r="U28" s="350"/>
      <c r="V28" s="350"/>
      <c r="W28" s="350"/>
      <c r="X28" s="350"/>
      <c r="Y28" s="570"/>
      <c r="Z28" s="571">
        <v>0.1</v>
      </c>
      <c r="AA28" s="571"/>
      <c r="AB28" s="571"/>
      <c r="AC28" s="571"/>
      <c r="AD28" s="572" t="s">
        <v>206</v>
      </c>
      <c r="AE28" s="572"/>
      <c r="AF28" s="572"/>
      <c r="AG28" s="572"/>
      <c r="AH28" s="572"/>
      <c r="AI28" s="572"/>
      <c r="AJ28" s="572"/>
      <c r="AK28" s="572"/>
      <c r="AL28" s="579" t="s">
        <v>206</v>
      </c>
      <c r="AM28" s="356"/>
      <c r="AN28" s="356"/>
      <c r="AO28" s="580"/>
      <c r="AP28" s="576"/>
      <c r="AQ28" s="577"/>
      <c r="AR28" s="577"/>
      <c r="AS28" s="577"/>
      <c r="AT28" s="577"/>
      <c r="AU28" s="577"/>
      <c r="AV28" s="577"/>
      <c r="AW28" s="577"/>
      <c r="AX28" s="577"/>
      <c r="AY28" s="577"/>
      <c r="AZ28" s="577"/>
      <c r="BA28" s="577"/>
      <c r="BB28" s="577"/>
      <c r="BC28" s="577"/>
      <c r="BD28" s="577"/>
      <c r="BE28" s="577"/>
      <c r="BF28" s="578"/>
      <c r="BG28" s="569"/>
      <c r="BH28" s="350"/>
      <c r="BI28" s="350"/>
      <c r="BJ28" s="350"/>
      <c r="BK28" s="350"/>
      <c r="BL28" s="350"/>
      <c r="BM28" s="350"/>
      <c r="BN28" s="570"/>
      <c r="BO28" s="571"/>
      <c r="BP28" s="571"/>
      <c r="BQ28" s="571"/>
      <c r="BR28" s="571"/>
      <c r="BS28" s="574"/>
      <c r="BT28" s="350"/>
      <c r="BU28" s="350"/>
      <c r="BV28" s="350"/>
      <c r="BW28" s="350"/>
      <c r="BX28" s="350"/>
      <c r="BY28" s="350"/>
      <c r="BZ28" s="350"/>
      <c r="CA28" s="350"/>
      <c r="CB28" s="575"/>
      <c r="CD28" s="576" t="s">
        <v>385</v>
      </c>
      <c r="CE28" s="577"/>
      <c r="CF28" s="577"/>
      <c r="CG28" s="577"/>
      <c r="CH28" s="577"/>
      <c r="CI28" s="577"/>
      <c r="CJ28" s="577"/>
      <c r="CK28" s="577"/>
      <c r="CL28" s="577"/>
      <c r="CM28" s="577"/>
      <c r="CN28" s="577"/>
      <c r="CO28" s="577"/>
      <c r="CP28" s="577"/>
      <c r="CQ28" s="578"/>
      <c r="CR28" s="569">
        <v>1385213</v>
      </c>
      <c r="CS28" s="350"/>
      <c r="CT28" s="350"/>
      <c r="CU28" s="350"/>
      <c r="CV28" s="350"/>
      <c r="CW28" s="350"/>
      <c r="CX28" s="350"/>
      <c r="CY28" s="570"/>
      <c r="CZ28" s="579">
        <v>9.8999999999999986</v>
      </c>
      <c r="DA28" s="601"/>
      <c r="DB28" s="601"/>
      <c r="DC28" s="602"/>
      <c r="DD28" s="574">
        <v>1348102</v>
      </c>
      <c r="DE28" s="350"/>
      <c r="DF28" s="350"/>
      <c r="DG28" s="350"/>
      <c r="DH28" s="350"/>
      <c r="DI28" s="350"/>
      <c r="DJ28" s="350"/>
      <c r="DK28" s="570"/>
      <c r="DL28" s="574">
        <v>1348102</v>
      </c>
      <c r="DM28" s="350"/>
      <c r="DN28" s="350"/>
      <c r="DO28" s="350"/>
      <c r="DP28" s="350"/>
      <c r="DQ28" s="350"/>
      <c r="DR28" s="350"/>
      <c r="DS28" s="350"/>
      <c r="DT28" s="350"/>
      <c r="DU28" s="350"/>
      <c r="DV28" s="570"/>
      <c r="DW28" s="579">
        <v>19.399999999999999</v>
      </c>
      <c r="DX28" s="601"/>
      <c r="DY28" s="601"/>
      <c r="DZ28" s="601"/>
      <c r="EA28" s="601"/>
      <c r="EB28" s="601"/>
      <c r="EC28" s="603"/>
    </row>
    <row r="29" spans="2:133" ht="11.25" customHeight="1" x14ac:dyDescent="0.2">
      <c r="B29" s="576" t="s">
        <v>317</v>
      </c>
      <c r="C29" s="577"/>
      <c r="D29" s="577"/>
      <c r="E29" s="577"/>
      <c r="F29" s="577"/>
      <c r="G29" s="577"/>
      <c r="H29" s="577"/>
      <c r="I29" s="577"/>
      <c r="J29" s="577"/>
      <c r="K29" s="577"/>
      <c r="L29" s="577"/>
      <c r="M29" s="577"/>
      <c r="N29" s="577"/>
      <c r="O29" s="577"/>
      <c r="P29" s="577"/>
      <c r="Q29" s="578"/>
      <c r="R29" s="569">
        <v>317462</v>
      </c>
      <c r="S29" s="350"/>
      <c r="T29" s="350"/>
      <c r="U29" s="350"/>
      <c r="V29" s="350"/>
      <c r="W29" s="350"/>
      <c r="X29" s="350"/>
      <c r="Y29" s="570"/>
      <c r="Z29" s="571">
        <v>2.1999999999999997</v>
      </c>
      <c r="AA29" s="571"/>
      <c r="AB29" s="571"/>
      <c r="AC29" s="571"/>
      <c r="AD29" s="572">
        <v>306</v>
      </c>
      <c r="AE29" s="572"/>
      <c r="AF29" s="572"/>
      <c r="AG29" s="572"/>
      <c r="AH29" s="572"/>
      <c r="AI29" s="572"/>
      <c r="AJ29" s="572"/>
      <c r="AK29" s="572"/>
      <c r="AL29" s="579">
        <v>0</v>
      </c>
      <c r="AM29" s="356"/>
      <c r="AN29" s="356"/>
      <c r="AO29" s="580"/>
      <c r="AP29" s="583"/>
      <c r="AQ29" s="584"/>
      <c r="AR29" s="584"/>
      <c r="AS29" s="584"/>
      <c r="AT29" s="584"/>
      <c r="AU29" s="584"/>
      <c r="AV29" s="584"/>
      <c r="AW29" s="584"/>
      <c r="AX29" s="584"/>
      <c r="AY29" s="584"/>
      <c r="AZ29" s="584"/>
      <c r="BA29" s="584"/>
      <c r="BB29" s="584"/>
      <c r="BC29" s="584"/>
      <c r="BD29" s="584"/>
      <c r="BE29" s="584"/>
      <c r="BF29" s="585"/>
      <c r="BG29" s="569"/>
      <c r="BH29" s="350"/>
      <c r="BI29" s="350"/>
      <c r="BJ29" s="350"/>
      <c r="BK29" s="350"/>
      <c r="BL29" s="350"/>
      <c r="BM29" s="350"/>
      <c r="BN29" s="570"/>
      <c r="BO29" s="571"/>
      <c r="BP29" s="571"/>
      <c r="BQ29" s="571"/>
      <c r="BR29" s="571"/>
      <c r="BS29" s="572"/>
      <c r="BT29" s="572"/>
      <c r="BU29" s="572"/>
      <c r="BV29" s="572"/>
      <c r="BW29" s="572"/>
      <c r="BX29" s="572"/>
      <c r="BY29" s="572"/>
      <c r="BZ29" s="572"/>
      <c r="CA29" s="572"/>
      <c r="CB29" s="573"/>
      <c r="CD29" s="540" t="s">
        <v>181</v>
      </c>
      <c r="CE29" s="462"/>
      <c r="CF29" s="576" t="s">
        <v>25</v>
      </c>
      <c r="CG29" s="577"/>
      <c r="CH29" s="577"/>
      <c r="CI29" s="577"/>
      <c r="CJ29" s="577"/>
      <c r="CK29" s="577"/>
      <c r="CL29" s="577"/>
      <c r="CM29" s="577"/>
      <c r="CN29" s="577"/>
      <c r="CO29" s="577"/>
      <c r="CP29" s="577"/>
      <c r="CQ29" s="578"/>
      <c r="CR29" s="569">
        <v>1385198</v>
      </c>
      <c r="CS29" s="599"/>
      <c r="CT29" s="599"/>
      <c r="CU29" s="599"/>
      <c r="CV29" s="599"/>
      <c r="CW29" s="599"/>
      <c r="CX29" s="599"/>
      <c r="CY29" s="600"/>
      <c r="CZ29" s="579">
        <v>9.8999999999999986</v>
      </c>
      <c r="DA29" s="601"/>
      <c r="DB29" s="601"/>
      <c r="DC29" s="602"/>
      <c r="DD29" s="574">
        <v>1348087</v>
      </c>
      <c r="DE29" s="599"/>
      <c r="DF29" s="599"/>
      <c r="DG29" s="599"/>
      <c r="DH29" s="599"/>
      <c r="DI29" s="599"/>
      <c r="DJ29" s="599"/>
      <c r="DK29" s="600"/>
      <c r="DL29" s="574">
        <v>1348087</v>
      </c>
      <c r="DM29" s="599"/>
      <c r="DN29" s="599"/>
      <c r="DO29" s="599"/>
      <c r="DP29" s="599"/>
      <c r="DQ29" s="599"/>
      <c r="DR29" s="599"/>
      <c r="DS29" s="599"/>
      <c r="DT29" s="599"/>
      <c r="DU29" s="599"/>
      <c r="DV29" s="600"/>
      <c r="DW29" s="579">
        <v>19.399999999999999</v>
      </c>
      <c r="DX29" s="601"/>
      <c r="DY29" s="601"/>
      <c r="DZ29" s="601"/>
      <c r="EA29" s="601"/>
      <c r="EB29" s="601"/>
      <c r="EC29" s="603"/>
    </row>
    <row r="30" spans="2:133" ht="11.25" customHeight="1" x14ac:dyDescent="0.2">
      <c r="B30" s="576" t="s">
        <v>21</v>
      </c>
      <c r="C30" s="577"/>
      <c r="D30" s="577"/>
      <c r="E30" s="577"/>
      <c r="F30" s="577"/>
      <c r="G30" s="577"/>
      <c r="H30" s="577"/>
      <c r="I30" s="577"/>
      <c r="J30" s="577"/>
      <c r="K30" s="577"/>
      <c r="L30" s="577"/>
      <c r="M30" s="577"/>
      <c r="N30" s="577"/>
      <c r="O30" s="577"/>
      <c r="P30" s="577"/>
      <c r="Q30" s="578"/>
      <c r="R30" s="569">
        <v>9291</v>
      </c>
      <c r="S30" s="350"/>
      <c r="T30" s="350"/>
      <c r="U30" s="350"/>
      <c r="V30" s="350"/>
      <c r="W30" s="350"/>
      <c r="X30" s="350"/>
      <c r="Y30" s="570"/>
      <c r="Z30" s="571">
        <v>0.1</v>
      </c>
      <c r="AA30" s="571"/>
      <c r="AB30" s="571"/>
      <c r="AC30" s="571"/>
      <c r="AD30" s="572" t="s">
        <v>206</v>
      </c>
      <c r="AE30" s="572"/>
      <c r="AF30" s="572"/>
      <c r="AG30" s="572"/>
      <c r="AH30" s="572"/>
      <c r="AI30" s="572"/>
      <c r="AJ30" s="572"/>
      <c r="AK30" s="572"/>
      <c r="AL30" s="579" t="s">
        <v>206</v>
      </c>
      <c r="AM30" s="356"/>
      <c r="AN30" s="356"/>
      <c r="AO30" s="580"/>
      <c r="AP30" s="344" t="s">
        <v>319</v>
      </c>
      <c r="AQ30" s="345"/>
      <c r="AR30" s="345"/>
      <c r="AS30" s="345"/>
      <c r="AT30" s="345"/>
      <c r="AU30" s="345"/>
      <c r="AV30" s="345"/>
      <c r="AW30" s="345"/>
      <c r="AX30" s="345"/>
      <c r="AY30" s="345"/>
      <c r="AZ30" s="345"/>
      <c r="BA30" s="345"/>
      <c r="BB30" s="345"/>
      <c r="BC30" s="345"/>
      <c r="BD30" s="345"/>
      <c r="BE30" s="345"/>
      <c r="BF30" s="394"/>
      <c r="BG30" s="344" t="s">
        <v>396</v>
      </c>
      <c r="BH30" s="605"/>
      <c r="BI30" s="605"/>
      <c r="BJ30" s="605"/>
      <c r="BK30" s="605"/>
      <c r="BL30" s="605"/>
      <c r="BM30" s="605"/>
      <c r="BN30" s="605"/>
      <c r="BO30" s="605"/>
      <c r="BP30" s="605"/>
      <c r="BQ30" s="606"/>
      <c r="BR30" s="344" t="s">
        <v>128</v>
      </c>
      <c r="BS30" s="605"/>
      <c r="BT30" s="605"/>
      <c r="BU30" s="605"/>
      <c r="BV30" s="605"/>
      <c r="BW30" s="605"/>
      <c r="BX30" s="605"/>
      <c r="BY30" s="605"/>
      <c r="BZ30" s="605"/>
      <c r="CA30" s="605"/>
      <c r="CB30" s="606"/>
      <c r="CD30" s="541"/>
      <c r="CE30" s="465"/>
      <c r="CF30" s="576" t="s">
        <v>397</v>
      </c>
      <c r="CG30" s="577"/>
      <c r="CH30" s="577"/>
      <c r="CI30" s="577"/>
      <c r="CJ30" s="577"/>
      <c r="CK30" s="577"/>
      <c r="CL30" s="577"/>
      <c r="CM30" s="577"/>
      <c r="CN30" s="577"/>
      <c r="CO30" s="577"/>
      <c r="CP30" s="577"/>
      <c r="CQ30" s="578"/>
      <c r="CR30" s="569">
        <v>1325682</v>
      </c>
      <c r="CS30" s="350"/>
      <c r="CT30" s="350"/>
      <c r="CU30" s="350"/>
      <c r="CV30" s="350"/>
      <c r="CW30" s="350"/>
      <c r="CX30" s="350"/>
      <c r="CY30" s="570"/>
      <c r="CZ30" s="579">
        <v>9.5</v>
      </c>
      <c r="DA30" s="601"/>
      <c r="DB30" s="601"/>
      <c r="DC30" s="602"/>
      <c r="DD30" s="574">
        <v>1288571</v>
      </c>
      <c r="DE30" s="350"/>
      <c r="DF30" s="350"/>
      <c r="DG30" s="350"/>
      <c r="DH30" s="350"/>
      <c r="DI30" s="350"/>
      <c r="DJ30" s="350"/>
      <c r="DK30" s="570"/>
      <c r="DL30" s="574">
        <v>1288571</v>
      </c>
      <c r="DM30" s="350"/>
      <c r="DN30" s="350"/>
      <c r="DO30" s="350"/>
      <c r="DP30" s="350"/>
      <c r="DQ30" s="350"/>
      <c r="DR30" s="350"/>
      <c r="DS30" s="350"/>
      <c r="DT30" s="350"/>
      <c r="DU30" s="350"/>
      <c r="DV30" s="570"/>
      <c r="DW30" s="579">
        <v>18.599999999999998</v>
      </c>
      <c r="DX30" s="601"/>
      <c r="DY30" s="601"/>
      <c r="DZ30" s="601"/>
      <c r="EA30" s="601"/>
      <c r="EB30" s="601"/>
      <c r="EC30" s="603"/>
    </row>
    <row r="31" spans="2:133" ht="11.25" customHeight="1" x14ac:dyDescent="0.2">
      <c r="B31" s="576" t="s">
        <v>345</v>
      </c>
      <c r="C31" s="577"/>
      <c r="D31" s="577"/>
      <c r="E31" s="577"/>
      <c r="F31" s="577"/>
      <c r="G31" s="577"/>
      <c r="H31" s="577"/>
      <c r="I31" s="577"/>
      <c r="J31" s="577"/>
      <c r="K31" s="577"/>
      <c r="L31" s="577"/>
      <c r="M31" s="577"/>
      <c r="N31" s="577"/>
      <c r="O31" s="577"/>
      <c r="P31" s="577"/>
      <c r="Q31" s="578"/>
      <c r="R31" s="569">
        <v>2442065</v>
      </c>
      <c r="S31" s="350"/>
      <c r="T31" s="350"/>
      <c r="U31" s="350"/>
      <c r="V31" s="350"/>
      <c r="W31" s="350"/>
      <c r="X31" s="350"/>
      <c r="Y31" s="570"/>
      <c r="Z31" s="571">
        <v>17.099999999999998</v>
      </c>
      <c r="AA31" s="571"/>
      <c r="AB31" s="571"/>
      <c r="AC31" s="571"/>
      <c r="AD31" s="572" t="s">
        <v>206</v>
      </c>
      <c r="AE31" s="572"/>
      <c r="AF31" s="572"/>
      <c r="AG31" s="572"/>
      <c r="AH31" s="572"/>
      <c r="AI31" s="572"/>
      <c r="AJ31" s="572"/>
      <c r="AK31" s="572"/>
      <c r="AL31" s="579" t="s">
        <v>206</v>
      </c>
      <c r="AM31" s="356"/>
      <c r="AN31" s="356"/>
      <c r="AO31" s="580"/>
      <c r="AP31" s="532" t="s">
        <v>8</v>
      </c>
      <c r="AQ31" s="533"/>
      <c r="AR31" s="533"/>
      <c r="AS31" s="533"/>
      <c r="AT31" s="621" t="s">
        <v>398</v>
      </c>
      <c r="AU31" s="47"/>
      <c r="AV31" s="47"/>
      <c r="AW31" s="47"/>
      <c r="AX31" s="558" t="s">
        <v>280</v>
      </c>
      <c r="AY31" s="559"/>
      <c r="AZ31" s="559"/>
      <c r="BA31" s="559"/>
      <c r="BB31" s="559"/>
      <c r="BC31" s="559"/>
      <c r="BD31" s="559"/>
      <c r="BE31" s="559"/>
      <c r="BF31" s="560"/>
      <c r="BG31" s="617">
        <v>97.4</v>
      </c>
      <c r="BH31" s="615"/>
      <c r="BI31" s="615"/>
      <c r="BJ31" s="615"/>
      <c r="BK31" s="615"/>
      <c r="BL31" s="615"/>
      <c r="BM31" s="567">
        <v>94.9</v>
      </c>
      <c r="BN31" s="615"/>
      <c r="BO31" s="615"/>
      <c r="BP31" s="615"/>
      <c r="BQ31" s="616"/>
      <c r="BR31" s="617">
        <v>99.199999999999989</v>
      </c>
      <c r="BS31" s="615"/>
      <c r="BT31" s="615"/>
      <c r="BU31" s="615"/>
      <c r="BV31" s="615"/>
      <c r="BW31" s="615"/>
      <c r="BX31" s="567">
        <v>96.699999999999989</v>
      </c>
      <c r="BY31" s="615"/>
      <c r="BZ31" s="615"/>
      <c r="CA31" s="615"/>
      <c r="CB31" s="616"/>
      <c r="CD31" s="541"/>
      <c r="CE31" s="465"/>
      <c r="CF31" s="576" t="s">
        <v>318</v>
      </c>
      <c r="CG31" s="577"/>
      <c r="CH31" s="577"/>
      <c r="CI31" s="577"/>
      <c r="CJ31" s="577"/>
      <c r="CK31" s="577"/>
      <c r="CL31" s="577"/>
      <c r="CM31" s="577"/>
      <c r="CN31" s="577"/>
      <c r="CO31" s="577"/>
      <c r="CP31" s="577"/>
      <c r="CQ31" s="578"/>
      <c r="CR31" s="569">
        <v>59516</v>
      </c>
      <c r="CS31" s="599"/>
      <c r="CT31" s="599"/>
      <c r="CU31" s="599"/>
      <c r="CV31" s="599"/>
      <c r="CW31" s="599"/>
      <c r="CX31" s="599"/>
      <c r="CY31" s="600"/>
      <c r="CZ31" s="579">
        <v>0.4</v>
      </c>
      <c r="DA31" s="601"/>
      <c r="DB31" s="601"/>
      <c r="DC31" s="602"/>
      <c r="DD31" s="574">
        <v>59516</v>
      </c>
      <c r="DE31" s="599"/>
      <c r="DF31" s="599"/>
      <c r="DG31" s="599"/>
      <c r="DH31" s="599"/>
      <c r="DI31" s="599"/>
      <c r="DJ31" s="599"/>
      <c r="DK31" s="600"/>
      <c r="DL31" s="574">
        <v>59516</v>
      </c>
      <c r="DM31" s="599"/>
      <c r="DN31" s="599"/>
      <c r="DO31" s="599"/>
      <c r="DP31" s="599"/>
      <c r="DQ31" s="599"/>
      <c r="DR31" s="599"/>
      <c r="DS31" s="599"/>
      <c r="DT31" s="599"/>
      <c r="DU31" s="599"/>
      <c r="DV31" s="600"/>
      <c r="DW31" s="579">
        <v>0.89999999999999991</v>
      </c>
      <c r="DX31" s="601"/>
      <c r="DY31" s="601"/>
      <c r="DZ31" s="601"/>
      <c r="EA31" s="601"/>
      <c r="EB31" s="601"/>
      <c r="EC31" s="603"/>
    </row>
    <row r="32" spans="2:133" ht="11.25" customHeight="1" x14ac:dyDescent="0.2">
      <c r="B32" s="607" t="s">
        <v>57</v>
      </c>
      <c r="C32" s="608"/>
      <c r="D32" s="608"/>
      <c r="E32" s="608"/>
      <c r="F32" s="608"/>
      <c r="G32" s="608"/>
      <c r="H32" s="608"/>
      <c r="I32" s="608"/>
      <c r="J32" s="608"/>
      <c r="K32" s="608"/>
      <c r="L32" s="608"/>
      <c r="M32" s="608"/>
      <c r="N32" s="608"/>
      <c r="O32" s="608"/>
      <c r="P32" s="608"/>
      <c r="Q32" s="609"/>
      <c r="R32" s="569" t="s">
        <v>206</v>
      </c>
      <c r="S32" s="350"/>
      <c r="T32" s="350"/>
      <c r="U32" s="350"/>
      <c r="V32" s="350"/>
      <c r="W32" s="350"/>
      <c r="X32" s="350"/>
      <c r="Y32" s="570"/>
      <c r="Z32" s="571" t="s">
        <v>206</v>
      </c>
      <c r="AA32" s="571"/>
      <c r="AB32" s="571"/>
      <c r="AC32" s="571"/>
      <c r="AD32" s="572" t="s">
        <v>206</v>
      </c>
      <c r="AE32" s="572"/>
      <c r="AF32" s="572"/>
      <c r="AG32" s="572"/>
      <c r="AH32" s="572"/>
      <c r="AI32" s="572"/>
      <c r="AJ32" s="572"/>
      <c r="AK32" s="572"/>
      <c r="AL32" s="579" t="s">
        <v>206</v>
      </c>
      <c r="AM32" s="356"/>
      <c r="AN32" s="356"/>
      <c r="AO32" s="580"/>
      <c r="AP32" s="620"/>
      <c r="AQ32" s="519"/>
      <c r="AR32" s="519"/>
      <c r="AS32" s="519"/>
      <c r="AT32" s="622"/>
      <c r="AU32" s="8" t="s">
        <v>254</v>
      </c>
      <c r="AV32" s="8"/>
      <c r="AW32" s="8"/>
      <c r="AX32" s="576" t="s">
        <v>376</v>
      </c>
      <c r="AY32" s="577"/>
      <c r="AZ32" s="577"/>
      <c r="BA32" s="577"/>
      <c r="BB32" s="577"/>
      <c r="BC32" s="577"/>
      <c r="BD32" s="577"/>
      <c r="BE32" s="577"/>
      <c r="BF32" s="578"/>
      <c r="BG32" s="610">
        <v>99.199999999999989</v>
      </c>
      <c r="BH32" s="599"/>
      <c r="BI32" s="599"/>
      <c r="BJ32" s="599"/>
      <c r="BK32" s="599"/>
      <c r="BL32" s="599"/>
      <c r="BM32" s="356">
        <v>98.3</v>
      </c>
      <c r="BN32" s="611"/>
      <c r="BO32" s="611"/>
      <c r="BP32" s="611"/>
      <c r="BQ32" s="612"/>
      <c r="BR32" s="610">
        <v>99.5</v>
      </c>
      <c r="BS32" s="599"/>
      <c r="BT32" s="599"/>
      <c r="BU32" s="599"/>
      <c r="BV32" s="599"/>
      <c r="BW32" s="599"/>
      <c r="BX32" s="356">
        <v>98.4</v>
      </c>
      <c r="BY32" s="611"/>
      <c r="BZ32" s="611"/>
      <c r="CA32" s="611"/>
      <c r="CB32" s="612"/>
      <c r="CD32" s="542"/>
      <c r="CE32" s="544"/>
      <c r="CF32" s="576" t="s">
        <v>215</v>
      </c>
      <c r="CG32" s="577"/>
      <c r="CH32" s="577"/>
      <c r="CI32" s="577"/>
      <c r="CJ32" s="577"/>
      <c r="CK32" s="577"/>
      <c r="CL32" s="577"/>
      <c r="CM32" s="577"/>
      <c r="CN32" s="577"/>
      <c r="CO32" s="577"/>
      <c r="CP32" s="577"/>
      <c r="CQ32" s="578"/>
      <c r="CR32" s="569">
        <v>15</v>
      </c>
      <c r="CS32" s="350"/>
      <c r="CT32" s="350"/>
      <c r="CU32" s="350"/>
      <c r="CV32" s="350"/>
      <c r="CW32" s="350"/>
      <c r="CX32" s="350"/>
      <c r="CY32" s="570"/>
      <c r="CZ32" s="579">
        <v>0</v>
      </c>
      <c r="DA32" s="601"/>
      <c r="DB32" s="601"/>
      <c r="DC32" s="602"/>
      <c r="DD32" s="574">
        <v>15</v>
      </c>
      <c r="DE32" s="350"/>
      <c r="DF32" s="350"/>
      <c r="DG32" s="350"/>
      <c r="DH32" s="350"/>
      <c r="DI32" s="350"/>
      <c r="DJ32" s="350"/>
      <c r="DK32" s="570"/>
      <c r="DL32" s="574">
        <v>15</v>
      </c>
      <c r="DM32" s="350"/>
      <c r="DN32" s="350"/>
      <c r="DO32" s="350"/>
      <c r="DP32" s="350"/>
      <c r="DQ32" s="350"/>
      <c r="DR32" s="350"/>
      <c r="DS32" s="350"/>
      <c r="DT32" s="350"/>
      <c r="DU32" s="350"/>
      <c r="DV32" s="570"/>
      <c r="DW32" s="579">
        <v>0</v>
      </c>
      <c r="DX32" s="601"/>
      <c r="DY32" s="601"/>
      <c r="DZ32" s="601"/>
      <c r="EA32" s="601"/>
      <c r="EB32" s="601"/>
      <c r="EC32" s="603"/>
    </row>
    <row r="33" spans="2:133" ht="11.25" customHeight="1" x14ac:dyDescent="0.2">
      <c r="B33" s="576" t="s">
        <v>399</v>
      </c>
      <c r="C33" s="577"/>
      <c r="D33" s="577"/>
      <c r="E33" s="577"/>
      <c r="F33" s="577"/>
      <c r="G33" s="577"/>
      <c r="H33" s="577"/>
      <c r="I33" s="577"/>
      <c r="J33" s="577"/>
      <c r="K33" s="577"/>
      <c r="L33" s="577"/>
      <c r="M33" s="577"/>
      <c r="N33" s="577"/>
      <c r="O33" s="577"/>
      <c r="P33" s="577"/>
      <c r="Q33" s="578"/>
      <c r="R33" s="569">
        <v>893832</v>
      </c>
      <c r="S33" s="350"/>
      <c r="T33" s="350"/>
      <c r="U33" s="350"/>
      <c r="V33" s="350"/>
      <c r="W33" s="350"/>
      <c r="X33" s="350"/>
      <c r="Y33" s="570"/>
      <c r="Z33" s="571">
        <v>6.1999999999999993</v>
      </c>
      <c r="AA33" s="571"/>
      <c r="AB33" s="571"/>
      <c r="AC33" s="571"/>
      <c r="AD33" s="572" t="s">
        <v>206</v>
      </c>
      <c r="AE33" s="572"/>
      <c r="AF33" s="572"/>
      <c r="AG33" s="572"/>
      <c r="AH33" s="572"/>
      <c r="AI33" s="572"/>
      <c r="AJ33" s="572"/>
      <c r="AK33" s="572"/>
      <c r="AL33" s="579" t="s">
        <v>206</v>
      </c>
      <c r="AM33" s="356"/>
      <c r="AN33" s="356"/>
      <c r="AO33" s="580"/>
      <c r="AP33" s="535"/>
      <c r="AQ33" s="536"/>
      <c r="AR33" s="536"/>
      <c r="AS33" s="536"/>
      <c r="AT33" s="623"/>
      <c r="AU33" s="48"/>
      <c r="AV33" s="48"/>
      <c r="AW33" s="48"/>
      <c r="AX33" s="583" t="s">
        <v>162</v>
      </c>
      <c r="AY33" s="584"/>
      <c r="AZ33" s="584"/>
      <c r="BA33" s="584"/>
      <c r="BB33" s="584"/>
      <c r="BC33" s="584"/>
      <c r="BD33" s="584"/>
      <c r="BE33" s="584"/>
      <c r="BF33" s="585"/>
      <c r="BG33" s="613">
        <v>96.1</v>
      </c>
      <c r="BH33" s="614"/>
      <c r="BI33" s="614"/>
      <c r="BJ33" s="614"/>
      <c r="BK33" s="614"/>
      <c r="BL33" s="614"/>
      <c r="BM33" s="618">
        <v>92.699999999999989</v>
      </c>
      <c r="BN33" s="614"/>
      <c r="BO33" s="614"/>
      <c r="BP33" s="614"/>
      <c r="BQ33" s="619"/>
      <c r="BR33" s="613">
        <v>99.1</v>
      </c>
      <c r="BS33" s="614"/>
      <c r="BT33" s="614"/>
      <c r="BU33" s="614"/>
      <c r="BV33" s="614"/>
      <c r="BW33" s="614"/>
      <c r="BX33" s="618">
        <v>95.699999999999989</v>
      </c>
      <c r="BY33" s="614"/>
      <c r="BZ33" s="614"/>
      <c r="CA33" s="614"/>
      <c r="CB33" s="619"/>
      <c r="CD33" s="576" t="s">
        <v>400</v>
      </c>
      <c r="CE33" s="577"/>
      <c r="CF33" s="577"/>
      <c r="CG33" s="577"/>
      <c r="CH33" s="577"/>
      <c r="CI33" s="577"/>
      <c r="CJ33" s="577"/>
      <c r="CK33" s="577"/>
      <c r="CL33" s="577"/>
      <c r="CM33" s="577"/>
      <c r="CN33" s="577"/>
      <c r="CO33" s="577"/>
      <c r="CP33" s="577"/>
      <c r="CQ33" s="578"/>
      <c r="CR33" s="569">
        <v>6986873</v>
      </c>
      <c r="CS33" s="599"/>
      <c r="CT33" s="599"/>
      <c r="CU33" s="599"/>
      <c r="CV33" s="599"/>
      <c r="CW33" s="599"/>
      <c r="CX33" s="599"/>
      <c r="CY33" s="600"/>
      <c r="CZ33" s="579">
        <v>50</v>
      </c>
      <c r="DA33" s="601"/>
      <c r="DB33" s="601"/>
      <c r="DC33" s="602"/>
      <c r="DD33" s="574">
        <v>4392718</v>
      </c>
      <c r="DE33" s="599"/>
      <c r="DF33" s="599"/>
      <c r="DG33" s="599"/>
      <c r="DH33" s="599"/>
      <c r="DI33" s="599"/>
      <c r="DJ33" s="599"/>
      <c r="DK33" s="600"/>
      <c r="DL33" s="574">
        <v>2863938</v>
      </c>
      <c r="DM33" s="599"/>
      <c r="DN33" s="599"/>
      <c r="DO33" s="599"/>
      <c r="DP33" s="599"/>
      <c r="DQ33" s="599"/>
      <c r="DR33" s="599"/>
      <c r="DS33" s="599"/>
      <c r="DT33" s="599"/>
      <c r="DU33" s="599"/>
      <c r="DV33" s="600"/>
      <c r="DW33" s="579">
        <v>41.2</v>
      </c>
      <c r="DX33" s="601"/>
      <c r="DY33" s="601"/>
      <c r="DZ33" s="601"/>
      <c r="EA33" s="601"/>
      <c r="EB33" s="601"/>
      <c r="EC33" s="603"/>
    </row>
    <row r="34" spans="2:133" ht="11.25" customHeight="1" x14ac:dyDescent="0.2">
      <c r="B34" s="576" t="s">
        <v>240</v>
      </c>
      <c r="C34" s="577"/>
      <c r="D34" s="577"/>
      <c r="E34" s="577"/>
      <c r="F34" s="577"/>
      <c r="G34" s="577"/>
      <c r="H34" s="577"/>
      <c r="I34" s="577"/>
      <c r="J34" s="577"/>
      <c r="K34" s="577"/>
      <c r="L34" s="577"/>
      <c r="M34" s="577"/>
      <c r="N34" s="577"/>
      <c r="O34" s="577"/>
      <c r="P34" s="577"/>
      <c r="Q34" s="578"/>
      <c r="R34" s="569">
        <v>141825</v>
      </c>
      <c r="S34" s="350"/>
      <c r="T34" s="350"/>
      <c r="U34" s="350"/>
      <c r="V34" s="350"/>
      <c r="W34" s="350"/>
      <c r="X34" s="350"/>
      <c r="Y34" s="570"/>
      <c r="Z34" s="571">
        <v>1</v>
      </c>
      <c r="AA34" s="571"/>
      <c r="AB34" s="571"/>
      <c r="AC34" s="571"/>
      <c r="AD34" s="572" t="s">
        <v>206</v>
      </c>
      <c r="AE34" s="572"/>
      <c r="AF34" s="572"/>
      <c r="AG34" s="572"/>
      <c r="AH34" s="572"/>
      <c r="AI34" s="572"/>
      <c r="AJ34" s="572"/>
      <c r="AK34" s="572"/>
      <c r="AL34" s="579" t="s">
        <v>206</v>
      </c>
      <c r="AM34" s="356"/>
      <c r="AN34" s="356"/>
      <c r="AO34" s="580"/>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76" t="s">
        <v>403</v>
      </c>
      <c r="CE34" s="577"/>
      <c r="CF34" s="577"/>
      <c r="CG34" s="577"/>
      <c r="CH34" s="577"/>
      <c r="CI34" s="577"/>
      <c r="CJ34" s="577"/>
      <c r="CK34" s="577"/>
      <c r="CL34" s="577"/>
      <c r="CM34" s="577"/>
      <c r="CN34" s="577"/>
      <c r="CO34" s="577"/>
      <c r="CP34" s="577"/>
      <c r="CQ34" s="578"/>
      <c r="CR34" s="569">
        <v>1399382</v>
      </c>
      <c r="CS34" s="350"/>
      <c r="CT34" s="350"/>
      <c r="CU34" s="350"/>
      <c r="CV34" s="350"/>
      <c r="CW34" s="350"/>
      <c r="CX34" s="350"/>
      <c r="CY34" s="570"/>
      <c r="CZ34" s="579">
        <v>10</v>
      </c>
      <c r="DA34" s="601"/>
      <c r="DB34" s="601"/>
      <c r="DC34" s="602"/>
      <c r="DD34" s="574">
        <v>771092</v>
      </c>
      <c r="DE34" s="350"/>
      <c r="DF34" s="350"/>
      <c r="DG34" s="350"/>
      <c r="DH34" s="350"/>
      <c r="DI34" s="350"/>
      <c r="DJ34" s="350"/>
      <c r="DK34" s="570"/>
      <c r="DL34" s="574">
        <v>543340</v>
      </c>
      <c r="DM34" s="350"/>
      <c r="DN34" s="350"/>
      <c r="DO34" s="350"/>
      <c r="DP34" s="350"/>
      <c r="DQ34" s="350"/>
      <c r="DR34" s="350"/>
      <c r="DS34" s="350"/>
      <c r="DT34" s="350"/>
      <c r="DU34" s="350"/>
      <c r="DV34" s="570"/>
      <c r="DW34" s="579">
        <v>7.8</v>
      </c>
      <c r="DX34" s="601"/>
      <c r="DY34" s="601"/>
      <c r="DZ34" s="601"/>
      <c r="EA34" s="601"/>
      <c r="EB34" s="601"/>
      <c r="EC34" s="603"/>
    </row>
    <row r="35" spans="2:133" ht="11.25" customHeight="1" x14ac:dyDescent="0.2">
      <c r="B35" s="576" t="s">
        <v>146</v>
      </c>
      <c r="C35" s="577"/>
      <c r="D35" s="577"/>
      <c r="E35" s="577"/>
      <c r="F35" s="577"/>
      <c r="G35" s="577"/>
      <c r="H35" s="577"/>
      <c r="I35" s="577"/>
      <c r="J35" s="577"/>
      <c r="K35" s="577"/>
      <c r="L35" s="577"/>
      <c r="M35" s="577"/>
      <c r="N35" s="577"/>
      <c r="O35" s="577"/>
      <c r="P35" s="577"/>
      <c r="Q35" s="578"/>
      <c r="R35" s="569">
        <v>106685</v>
      </c>
      <c r="S35" s="350"/>
      <c r="T35" s="350"/>
      <c r="U35" s="350"/>
      <c r="V35" s="350"/>
      <c r="W35" s="350"/>
      <c r="X35" s="350"/>
      <c r="Y35" s="570"/>
      <c r="Z35" s="571">
        <v>0.7</v>
      </c>
      <c r="AA35" s="571"/>
      <c r="AB35" s="571"/>
      <c r="AC35" s="571"/>
      <c r="AD35" s="572" t="s">
        <v>206</v>
      </c>
      <c r="AE35" s="572"/>
      <c r="AF35" s="572"/>
      <c r="AG35" s="572"/>
      <c r="AH35" s="572"/>
      <c r="AI35" s="572"/>
      <c r="AJ35" s="572"/>
      <c r="AK35" s="572"/>
      <c r="AL35" s="579" t="s">
        <v>206</v>
      </c>
      <c r="AM35" s="356"/>
      <c r="AN35" s="356"/>
      <c r="AO35" s="580"/>
      <c r="AP35" s="18"/>
      <c r="AQ35" s="344" t="s">
        <v>405</v>
      </c>
      <c r="AR35" s="345"/>
      <c r="AS35" s="345"/>
      <c r="AT35" s="345"/>
      <c r="AU35" s="345"/>
      <c r="AV35" s="345"/>
      <c r="AW35" s="345"/>
      <c r="AX35" s="345"/>
      <c r="AY35" s="345"/>
      <c r="AZ35" s="345"/>
      <c r="BA35" s="345"/>
      <c r="BB35" s="345"/>
      <c r="BC35" s="345"/>
      <c r="BD35" s="345"/>
      <c r="BE35" s="345"/>
      <c r="BF35" s="394"/>
      <c r="BG35" s="344" t="s">
        <v>218</v>
      </c>
      <c r="BH35" s="345"/>
      <c r="BI35" s="345"/>
      <c r="BJ35" s="345"/>
      <c r="BK35" s="345"/>
      <c r="BL35" s="345"/>
      <c r="BM35" s="345"/>
      <c r="BN35" s="345"/>
      <c r="BO35" s="345"/>
      <c r="BP35" s="345"/>
      <c r="BQ35" s="345"/>
      <c r="BR35" s="345"/>
      <c r="BS35" s="345"/>
      <c r="BT35" s="345"/>
      <c r="BU35" s="345"/>
      <c r="BV35" s="345"/>
      <c r="BW35" s="345"/>
      <c r="BX35" s="345"/>
      <c r="BY35" s="345"/>
      <c r="BZ35" s="345"/>
      <c r="CA35" s="345"/>
      <c r="CB35" s="394"/>
      <c r="CD35" s="576" t="s">
        <v>406</v>
      </c>
      <c r="CE35" s="577"/>
      <c r="CF35" s="577"/>
      <c r="CG35" s="577"/>
      <c r="CH35" s="577"/>
      <c r="CI35" s="577"/>
      <c r="CJ35" s="577"/>
      <c r="CK35" s="577"/>
      <c r="CL35" s="577"/>
      <c r="CM35" s="577"/>
      <c r="CN35" s="577"/>
      <c r="CO35" s="577"/>
      <c r="CP35" s="577"/>
      <c r="CQ35" s="578"/>
      <c r="CR35" s="569">
        <v>25235</v>
      </c>
      <c r="CS35" s="599"/>
      <c r="CT35" s="599"/>
      <c r="CU35" s="599"/>
      <c r="CV35" s="599"/>
      <c r="CW35" s="599"/>
      <c r="CX35" s="599"/>
      <c r="CY35" s="600"/>
      <c r="CZ35" s="579">
        <v>0.2</v>
      </c>
      <c r="DA35" s="601"/>
      <c r="DB35" s="601"/>
      <c r="DC35" s="602"/>
      <c r="DD35" s="574">
        <v>19507</v>
      </c>
      <c r="DE35" s="599"/>
      <c r="DF35" s="599"/>
      <c r="DG35" s="599"/>
      <c r="DH35" s="599"/>
      <c r="DI35" s="599"/>
      <c r="DJ35" s="599"/>
      <c r="DK35" s="600"/>
      <c r="DL35" s="574">
        <v>12083</v>
      </c>
      <c r="DM35" s="599"/>
      <c r="DN35" s="599"/>
      <c r="DO35" s="599"/>
      <c r="DP35" s="599"/>
      <c r="DQ35" s="599"/>
      <c r="DR35" s="599"/>
      <c r="DS35" s="599"/>
      <c r="DT35" s="599"/>
      <c r="DU35" s="599"/>
      <c r="DV35" s="600"/>
      <c r="DW35" s="579">
        <v>0.2</v>
      </c>
      <c r="DX35" s="601"/>
      <c r="DY35" s="601"/>
      <c r="DZ35" s="601"/>
      <c r="EA35" s="601"/>
      <c r="EB35" s="601"/>
      <c r="EC35" s="603"/>
    </row>
    <row r="36" spans="2:133" ht="11.25" customHeight="1" x14ac:dyDescent="0.2">
      <c r="B36" s="576" t="s">
        <v>409</v>
      </c>
      <c r="C36" s="577"/>
      <c r="D36" s="577"/>
      <c r="E36" s="577"/>
      <c r="F36" s="577"/>
      <c r="G36" s="577"/>
      <c r="H36" s="577"/>
      <c r="I36" s="577"/>
      <c r="J36" s="577"/>
      <c r="K36" s="577"/>
      <c r="L36" s="577"/>
      <c r="M36" s="577"/>
      <c r="N36" s="577"/>
      <c r="O36" s="577"/>
      <c r="P36" s="577"/>
      <c r="Q36" s="578"/>
      <c r="R36" s="569">
        <v>340783</v>
      </c>
      <c r="S36" s="350"/>
      <c r="T36" s="350"/>
      <c r="U36" s="350"/>
      <c r="V36" s="350"/>
      <c r="W36" s="350"/>
      <c r="X36" s="350"/>
      <c r="Y36" s="570"/>
      <c r="Z36" s="571">
        <v>2.4</v>
      </c>
      <c r="AA36" s="571"/>
      <c r="AB36" s="571"/>
      <c r="AC36" s="571"/>
      <c r="AD36" s="572" t="s">
        <v>206</v>
      </c>
      <c r="AE36" s="572"/>
      <c r="AF36" s="572"/>
      <c r="AG36" s="572"/>
      <c r="AH36" s="572"/>
      <c r="AI36" s="572"/>
      <c r="AJ36" s="572"/>
      <c r="AK36" s="572"/>
      <c r="AL36" s="579" t="s">
        <v>206</v>
      </c>
      <c r="AM36" s="356"/>
      <c r="AN36" s="356"/>
      <c r="AO36" s="580"/>
      <c r="AP36" s="18"/>
      <c r="AQ36" s="624" t="s">
        <v>393</v>
      </c>
      <c r="AR36" s="625"/>
      <c r="AS36" s="625"/>
      <c r="AT36" s="625"/>
      <c r="AU36" s="625"/>
      <c r="AV36" s="625"/>
      <c r="AW36" s="625"/>
      <c r="AX36" s="625"/>
      <c r="AY36" s="626"/>
      <c r="AZ36" s="561">
        <v>2313651</v>
      </c>
      <c r="BA36" s="562"/>
      <c r="BB36" s="562"/>
      <c r="BC36" s="562"/>
      <c r="BD36" s="562"/>
      <c r="BE36" s="562"/>
      <c r="BF36" s="627"/>
      <c r="BG36" s="558" t="s">
        <v>410</v>
      </c>
      <c r="BH36" s="559"/>
      <c r="BI36" s="559"/>
      <c r="BJ36" s="559"/>
      <c r="BK36" s="559"/>
      <c r="BL36" s="559"/>
      <c r="BM36" s="559"/>
      <c r="BN36" s="559"/>
      <c r="BO36" s="559"/>
      <c r="BP36" s="559"/>
      <c r="BQ36" s="559"/>
      <c r="BR36" s="559"/>
      <c r="BS36" s="559"/>
      <c r="BT36" s="559"/>
      <c r="BU36" s="560"/>
      <c r="BV36" s="561">
        <v>15921</v>
      </c>
      <c r="BW36" s="562"/>
      <c r="BX36" s="562"/>
      <c r="BY36" s="562"/>
      <c r="BZ36" s="562"/>
      <c r="CA36" s="562"/>
      <c r="CB36" s="627"/>
      <c r="CD36" s="576" t="s">
        <v>31</v>
      </c>
      <c r="CE36" s="577"/>
      <c r="CF36" s="577"/>
      <c r="CG36" s="577"/>
      <c r="CH36" s="577"/>
      <c r="CI36" s="577"/>
      <c r="CJ36" s="577"/>
      <c r="CK36" s="577"/>
      <c r="CL36" s="577"/>
      <c r="CM36" s="577"/>
      <c r="CN36" s="577"/>
      <c r="CO36" s="577"/>
      <c r="CP36" s="577"/>
      <c r="CQ36" s="578"/>
      <c r="CR36" s="569">
        <v>3692360</v>
      </c>
      <c r="CS36" s="350"/>
      <c r="CT36" s="350"/>
      <c r="CU36" s="350"/>
      <c r="CV36" s="350"/>
      <c r="CW36" s="350"/>
      <c r="CX36" s="350"/>
      <c r="CY36" s="570"/>
      <c r="CZ36" s="579">
        <v>26.4</v>
      </c>
      <c r="DA36" s="601"/>
      <c r="DB36" s="601"/>
      <c r="DC36" s="602"/>
      <c r="DD36" s="574">
        <v>1887623</v>
      </c>
      <c r="DE36" s="350"/>
      <c r="DF36" s="350"/>
      <c r="DG36" s="350"/>
      <c r="DH36" s="350"/>
      <c r="DI36" s="350"/>
      <c r="DJ36" s="350"/>
      <c r="DK36" s="570"/>
      <c r="DL36" s="574">
        <v>1164807</v>
      </c>
      <c r="DM36" s="350"/>
      <c r="DN36" s="350"/>
      <c r="DO36" s="350"/>
      <c r="DP36" s="350"/>
      <c r="DQ36" s="350"/>
      <c r="DR36" s="350"/>
      <c r="DS36" s="350"/>
      <c r="DT36" s="350"/>
      <c r="DU36" s="350"/>
      <c r="DV36" s="570"/>
      <c r="DW36" s="579">
        <v>16.799999999999997</v>
      </c>
      <c r="DX36" s="601"/>
      <c r="DY36" s="601"/>
      <c r="DZ36" s="601"/>
      <c r="EA36" s="601"/>
      <c r="EB36" s="601"/>
      <c r="EC36" s="603"/>
    </row>
    <row r="37" spans="2:133" ht="11.25" customHeight="1" x14ac:dyDescent="0.2">
      <c r="B37" s="576" t="s">
        <v>377</v>
      </c>
      <c r="C37" s="577"/>
      <c r="D37" s="577"/>
      <c r="E37" s="577"/>
      <c r="F37" s="577"/>
      <c r="G37" s="577"/>
      <c r="H37" s="577"/>
      <c r="I37" s="577"/>
      <c r="J37" s="577"/>
      <c r="K37" s="577"/>
      <c r="L37" s="577"/>
      <c r="M37" s="577"/>
      <c r="N37" s="577"/>
      <c r="O37" s="577"/>
      <c r="P37" s="577"/>
      <c r="Q37" s="578"/>
      <c r="R37" s="569">
        <v>231475</v>
      </c>
      <c r="S37" s="350"/>
      <c r="T37" s="350"/>
      <c r="U37" s="350"/>
      <c r="V37" s="350"/>
      <c r="W37" s="350"/>
      <c r="X37" s="350"/>
      <c r="Y37" s="570"/>
      <c r="Z37" s="571">
        <v>1.6</v>
      </c>
      <c r="AA37" s="571"/>
      <c r="AB37" s="571"/>
      <c r="AC37" s="571"/>
      <c r="AD37" s="572" t="s">
        <v>206</v>
      </c>
      <c r="AE37" s="572"/>
      <c r="AF37" s="572"/>
      <c r="AG37" s="572"/>
      <c r="AH37" s="572"/>
      <c r="AI37" s="572"/>
      <c r="AJ37" s="572"/>
      <c r="AK37" s="572"/>
      <c r="AL37" s="579" t="s">
        <v>206</v>
      </c>
      <c r="AM37" s="356"/>
      <c r="AN37" s="356"/>
      <c r="AO37" s="580"/>
      <c r="AQ37" s="628" t="s">
        <v>310</v>
      </c>
      <c r="AR37" s="353"/>
      <c r="AS37" s="353"/>
      <c r="AT37" s="353"/>
      <c r="AU37" s="353"/>
      <c r="AV37" s="353"/>
      <c r="AW37" s="353"/>
      <c r="AX37" s="353"/>
      <c r="AY37" s="629"/>
      <c r="AZ37" s="569">
        <v>578184</v>
      </c>
      <c r="BA37" s="350"/>
      <c r="BB37" s="350"/>
      <c r="BC37" s="350"/>
      <c r="BD37" s="599"/>
      <c r="BE37" s="599"/>
      <c r="BF37" s="612"/>
      <c r="BG37" s="576" t="s">
        <v>412</v>
      </c>
      <c r="BH37" s="577"/>
      <c r="BI37" s="577"/>
      <c r="BJ37" s="577"/>
      <c r="BK37" s="577"/>
      <c r="BL37" s="577"/>
      <c r="BM37" s="577"/>
      <c r="BN37" s="577"/>
      <c r="BO37" s="577"/>
      <c r="BP37" s="577"/>
      <c r="BQ37" s="577"/>
      <c r="BR37" s="577"/>
      <c r="BS37" s="577"/>
      <c r="BT37" s="577"/>
      <c r="BU37" s="578"/>
      <c r="BV37" s="569">
        <v>-5543</v>
      </c>
      <c r="BW37" s="350"/>
      <c r="BX37" s="350"/>
      <c r="BY37" s="350"/>
      <c r="BZ37" s="350"/>
      <c r="CA37" s="350"/>
      <c r="CB37" s="575"/>
      <c r="CD37" s="576" t="s">
        <v>161</v>
      </c>
      <c r="CE37" s="577"/>
      <c r="CF37" s="577"/>
      <c r="CG37" s="577"/>
      <c r="CH37" s="577"/>
      <c r="CI37" s="577"/>
      <c r="CJ37" s="577"/>
      <c r="CK37" s="577"/>
      <c r="CL37" s="577"/>
      <c r="CM37" s="577"/>
      <c r="CN37" s="577"/>
      <c r="CO37" s="577"/>
      <c r="CP37" s="577"/>
      <c r="CQ37" s="578"/>
      <c r="CR37" s="569">
        <v>591526</v>
      </c>
      <c r="CS37" s="599"/>
      <c r="CT37" s="599"/>
      <c r="CU37" s="599"/>
      <c r="CV37" s="599"/>
      <c r="CW37" s="599"/>
      <c r="CX37" s="599"/>
      <c r="CY37" s="600"/>
      <c r="CZ37" s="579">
        <v>4.1999999999999993</v>
      </c>
      <c r="DA37" s="601"/>
      <c r="DB37" s="601"/>
      <c r="DC37" s="602"/>
      <c r="DD37" s="574">
        <v>591526</v>
      </c>
      <c r="DE37" s="599"/>
      <c r="DF37" s="599"/>
      <c r="DG37" s="599"/>
      <c r="DH37" s="599"/>
      <c r="DI37" s="599"/>
      <c r="DJ37" s="599"/>
      <c r="DK37" s="600"/>
      <c r="DL37" s="574">
        <v>482502</v>
      </c>
      <c r="DM37" s="599"/>
      <c r="DN37" s="599"/>
      <c r="DO37" s="599"/>
      <c r="DP37" s="599"/>
      <c r="DQ37" s="599"/>
      <c r="DR37" s="599"/>
      <c r="DS37" s="599"/>
      <c r="DT37" s="599"/>
      <c r="DU37" s="599"/>
      <c r="DV37" s="600"/>
      <c r="DW37" s="579">
        <v>6.9</v>
      </c>
      <c r="DX37" s="601"/>
      <c r="DY37" s="601"/>
      <c r="DZ37" s="601"/>
      <c r="EA37" s="601"/>
      <c r="EB37" s="601"/>
      <c r="EC37" s="603"/>
    </row>
    <row r="38" spans="2:133" ht="11.25" customHeight="1" x14ac:dyDescent="0.2">
      <c r="B38" s="576" t="s">
        <v>401</v>
      </c>
      <c r="C38" s="577"/>
      <c r="D38" s="577"/>
      <c r="E38" s="577"/>
      <c r="F38" s="577"/>
      <c r="G38" s="577"/>
      <c r="H38" s="577"/>
      <c r="I38" s="577"/>
      <c r="J38" s="577"/>
      <c r="K38" s="577"/>
      <c r="L38" s="577"/>
      <c r="M38" s="577"/>
      <c r="N38" s="577"/>
      <c r="O38" s="577"/>
      <c r="P38" s="577"/>
      <c r="Q38" s="578"/>
      <c r="R38" s="569">
        <v>139238</v>
      </c>
      <c r="S38" s="350"/>
      <c r="T38" s="350"/>
      <c r="U38" s="350"/>
      <c r="V38" s="350"/>
      <c r="W38" s="350"/>
      <c r="X38" s="350"/>
      <c r="Y38" s="570"/>
      <c r="Z38" s="571">
        <v>1</v>
      </c>
      <c r="AA38" s="571"/>
      <c r="AB38" s="571"/>
      <c r="AC38" s="571"/>
      <c r="AD38" s="572">
        <v>15</v>
      </c>
      <c r="AE38" s="572"/>
      <c r="AF38" s="572"/>
      <c r="AG38" s="572"/>
      <c r="AH38" s="572"/>
      <c r="AI38" s="572"/>
      <c r="AJ38" s="572"/>
      <c r="AK38" s="572"/>
      <c r="AL38" s="579">
        <v>0</v>
      </c>
      <c r="AM38" s="356"/>
      <c r="AN38" s="356"/>
      <c r="AO38" s="580"/>
      <c r="AQ38" s="628" t="s">
        <v>413</v>
      </c>
      <c r="AR38" s="353"/>
      <c r="AS38" s="353"/>
      <c r="AT38" s="353"/>
      <c r="AU38" s="353"/>
      <c r="AV38" s="353"/>
      <c r="AW38" s="353"/>
      <c r="AX38" s="353"/>
      <c r="AY38" s="629"/>
      <c r="AZ38" s="569">
        <v>508094</v>
      </c>
      <c r="BA38" s="350"/>
      <c r="BB38" s="350"/>
      <c r="BC38" s="350"/>
      <c r="BD38" s="599"/>
      <c r="BE38" s="599"/>
      <c r="BF38" s="612"/>
      <c r="BG38" s="576" t="s">
        <v>414</v>
      </c>
      <c r="BH38" s="577"/>
      <c r="BI38" s="577"/>
      <c r="BJ38" s="577"/>
      <c r="BK38" s="577"/>
      <c r="BL38" s="577"/>
      <c r="BM38" s="577"/>
      <c r="BN38" s="577"/>
      <c r="BO38" s="577"/>
      <c r="BP38" s="577"/>
      <c r="BQ38" s="577"/>
      <c r="BR38" s="577"/>
      <c r="BS38" s="577"/>
      <c r="BT38" s="577"/>
      <c r="BU38" s="578"/>
      <c r="BV38" s="569">
        <v>2255</v>
      </c>
      <c r="BW38" s="350"/>
      <c r="BX38" s="350"/>
      <c r="BY38" s="350"/>
      <c r="BZ38" s="350"/>
      <c r="CA38" s="350"/>
      <c r="CB38" s="575"/>
      <c r="CD38" s="576" t="s">
        <v>415</v>
      </c>
      <c r="CE38" s="577"/>
      <c r="CF38" s="577"/>
      <c r="CG38" s="577"/>
      <c r="CH38" s="577"/>
      <c r="CI38" s="577"/>
      <c r="CJ38" s="577"/>
      <c r="CK38" s="577"/>
      <c r="CL38" s="577"/>
      <c r="CM38" s="577"/>
      <c r="CN38" s="577"/>
      <c r="CO38" s="577"/>
      <c r="CP38" s="577"/>
      <c r="CQ38" s="578"/>
      <c r="CR38" s="569">
        <v>1397232</v>
      </c>
      <c r="CS38" s="350"/>
      <c r="CT38" s="350"/>
      <c r="CU38" s="350"/>
      <c r="CV38" s="350"/>
      <c r="CW38" s="350"/>
      <c r="CX38" s="350"/>
      <c r="CY38" s="570"/>
      <c r="CZ38" s="579">
        <v>10</v>
      </c>
      <c r="DA38" s="601"/>
      <c r="DB38" s="601"/>
      <c r="DC38" s="602"/>
      <c r="DD38" s="574">
        <v>1243205</v>
      </c>
      <c r="DE38" s="350"/>
      <c r="DF38" s="350"/>
      <c r="DG38" s="350"/>
      <c r="DH38" s="350"/>
      <c r="DI38" s="350"/>
      <c r="DJ38" s="350"/>
      <c r="DK38" s="570"/>
      <c r="DL38" s="574">
        <v>1033708</v>
      </c>
      <c r="DM38" s="350"/>
      <c r="DN38" s="350"/>
      <c r="DO38" s="350"/>
      <c r="DP38" s="350"/>
      <c r="DQ38" s="350"/>
      <c r="DR38" s="350"/>
      <c r="DS38" s="350"/>
      <c r="DT38" s="350"/>
      <c r="DU38" s="350"/>
      <c r="DV38" s="570"/>
      <c r="DW38" s="579">
        <v>14.899999999999999</v>
      </c>
      <c r="DX38" s="601"/>
      <c r="DY38" s="601"/>
      <c r="DZ38" s="601"/>
      <c r="EA38" s="601"/>
      <c r="EB38" s="601"/>
      <c r="EC38" s="603"/>
    </row>
    <row r="39" spans="2:133" ht="11.25" customHeight="1" x14ac:dyDescent="0.2">
      <c r="B39" s="576" t="s">
        <v>416</v>
      </c>
      <c r="C39" s="577"/>
      <c r="D39" s="577"/>
      <c r="E39" s="577"/>
      <c r="F39" s="577"/>
      <c r="G39" s="577"/>
      <c r="H39" s="577"/>
      <c r="I39" s="577"/>
      <c r="J39" s="577"/>
      <c r="K39" s="577"/>
      <c r="L39" s="577"/>
      <c r="M39" s="577"/>
      <c r="N39" s="577"/>
      <c r="O39" s="577"/>
      <c r="P39" s="577"/>
      <c r="Q39" s="578"/>
      <c r="R39" s="569">
        <v>2400600</v>
      </c>
      <c r="S39" s="350"/>
      <c r="T39" s="350"/>
      <c r="U39" s="350"/>
      <c r="V39" s="350"/>
      <c r="W39" s="350"/>
      <c r="X39" s="350"/>
      <c r="Y39" s="570"/>
      <c r="Z39" s="571">
        <v>16.799999999999997</v>
      </c>
      <c r="AA39" s="571"/>
      <c r="AB39" s="571"/>
      <c r="AC39" s="571"/>
      <c r="AD39" s="572" t="s">
        <v>206</v>
      </c>
      <c r="AE39" s="572"/>
      <c r="AF39" s="572"/>
      <c r="AG39" s="572"/>
      <c r="AH39" s="572"/>
      <c r="AI39" s="572"/>
      <c r="AJ39" s="572"/>
      <c r="AK39" s="572"/>
      <c r="AL39" s="579" t="s">
        <v>206</v>
      </c>
      <c r="AM39" s="356"/>
      <c r="AN39" s="356"/>
      <c r="AO39" s="580"/>
      <c r="AQ39" s="628" t="s">
        <v>418</v>
      </c>
      <c r="AR39" s="353"/>
      <c r="AS39" s="353"/>
      <c r="AT39" s="353"/>
      <c r="AU39" s="353"/>
      <c r="AV39" s="353"/>
      <c r="AW39" s="353"/>
      <c r="AX39" s="353"/>
      <c r="AY39" s="629"/>
      <c r="AZ39" s="569">
        <v>338235</v>
      </c>
      <c r="BA39" s="350"/>
      <c r="BB39" s="350"/>
      <c r="BC39" s="350"/>
      <c r="BD39" s="599"/>
      <c r="BE39" s="599"/>
      <c r="BF39" s="612"/>
      <c r="BG39" s="576" t="s">
        <v>340</v>
      </c>
      <c r="BH39" s="577"/>
      <c r="BI39" s="577"/>
      <c r="BJ39" s="577"/>
      <c r="BK39" s="577"/>
      <c r="BL39" s="577"/>
      <c r="BM39" s="577"/>
      <c r="BN39" s="577"/>
      <c r="BO39" s="577"/>
      <c r="BP39" s="577"/>
      <c r="BQ39" s="577"/>
      <c r="BR39" s="577"/>
      <c r="BS39" s="577"/>
      <c r="BT39" s="577"/>
      <c r="BU39" s="578"/>
      <c r="BV39" s="569">
        <v>3516</v>
      </c>
      <c r="BW39" s="350"/>
      <c r="BX39" s="350"/>
      <c r="BY39" s="350"/>
      <c r="BZ39" s="350"/>
      <c r="CA39" s="350"/>
      <c r="CB39" s="575"/>
      <c r="CD39" s="576" t="s">
        <v>425</v>
      </c>
      <c r="CE39" s="577"/>
      <c r="CF39" s="577"/>
      <c r="CG39" s="577"/>
      <c r="CH39" s="577"/>
      <c r="CI39" s="577"/>
      <c r="CJ39" s="577"/>
      <c r="CK39" s="577"/>
      <c r="CL39" s="577"/>
      <c r="CM39" s="577"/>
      <c r="CN39" s="577"/>
      <c r="CO39" s="577"/>
      <c r="CP39" s="577"/>
      <c r="CQ39" s="578"/>
      <c r="CR39" s="569">
        <v>323619</v>
      </c>
      <c r="CS39" s="599"/>
      <c r="CT39" s="599"/>
      <c r="CU39" s="599"/>
      <c r="CV39" s="599"/>
      <c r="CW39" s="599"/>
      <c r="CX39" s="599"/>
      <c r="CY39" s="600"/>
      <c r="CZ39" s="579">
        <v>2.2999999999999998</v>
      </c>
      <c r="DA39" s="601"/>
      <c r="DB39" s="601"/>
      <c r="DC39" s="602"/>
      <c r="DD39" s="574">
        <v>322246</v>
      </c>
      <c r="DE39" s="599"/>
      <c r="DF39" s="599"/>
      <c r="DG39" s="599"/>
      <c r="DH39" s="599"/>
      <c r="DI39" s="599"/>
      <c r="DJ39" s="599"/>
      <c r="DK39" s="600"/>
      <c r="DL39" s="574" t="s">
        <v>206</v>
      </c>
      <c r="DM39" s="599"/>
      <c r="DN39" s="599"/>
      <c r="DO39" s="599"/>
      <c r="DP39" s="599"/>
      <c r="DQ39" s="599"/>
      <c r="DR39" s="599"/>
      <c r="DS39" s="599"/>
      <c r="DT39" s="599"/>
      <c r="DU39" s="599"/>
      <c r="DV39" s="600"/>
      <c r="DW39" s="579" t="s">
        <v>206</v>
      </c>
      <c r="DX39" s="601"/>
      <c r="DY39" s="601"/>
      <c r="DZ39" s="601"/>
      <c r="EA39" s="601"/>
      <c r="EB39" s="601"/>
      <c r="EC39" s="603"/>
    </row>
    <row r="40" spans="2:133" ht="11.25" customHeight="1" x14ac:dyDescent="0.2">
      <c r="B40" s="576" t="s">
        <v>426</v>
      </c>
      <c r="C40" s="577"/>
      <c r="D40" s="577"/>
      <c r="E40" s="577"/>
      <c r="F40" s="577"/>
      <c r="G40" s="577"/>
      <c r="H40" s="577"/>
      <c r="I40" s="577"/>
      <c r="J40" s="577"/>
      <c r="K40" s="577"/>
      <c r="L40" s="577"/>
      <c r="M40" s="577"/>
      <c r="N40" s="577"/>
      <c r="O40" s="577"/>
      <c r="P40" s="577"/>
      <c r="Q40" s="578"/>
      <c r="R40" s="569">
        <v>28300</v>
      </c>
      <c r="S40" s="350"/>
      <c r="T40" s="350"/>
      <c r="U40" s="350"/>
      <c r="V40" s="350"/>
      <c r="W40" s="350"/>
      <c r="X40" s="350"/>
      <c r="Y40" s="570"/>
      <c r="Z40" s="571">
        <v>0.2</v>
      </c>
      <c r="AA40" s="571"/>
      <c r="AB40" s="571"/>
      <c r="AC40" s="571"/>
      <c r="AD40" s="572" t="s">
        <v>206</v>
      </c>
      <c r="AE40" s="572"/>
      <c r="AF40" s="572"/>
      <c r="AG40" s="572"/>
      <c r="AH40" s="572"/>
      <c r="AI40" s="572"/>
      <c r="AJ40" s="572"/>
      <c r="AK40" s="572"/>
      <c r="AL40" s="579" t="s">
        <v>206</v>
      </c>
      <c r="AM40" s="356"/>
      <c r="AN40" s="356"/>
      <c r="AO40" s="580"/>
      <c r="AQ40" s="628" t="s">
        <v>427</v>
      </c>
      <c r="AR40" s="353"/>
      <c r="AS40" s="353"/>
      <c r="AT40" s="353"/>
      <c r="AU40" s="353"/>
      <c r="AV40" s="353"/>
      <c r="AW40" s="353"/>
      <c r="AX40" s="353"/>
      <c r="AY40" s="629"/>
      <c r="AZ40" s="569">
        <v>76400</v>
      </c>
      <c r="BA40" s="350"/>
      <c r="BB40" s="350"/>
      <c r="BC40" s="350"/>
      <c r="BD40" s="599"/>
      <c r="BE40" s="599"/>
      <c r="BF40" s="612"/>
      <c r="BG40" s="620" t="s">
        <v>428</v>
      </c>
      <c r="BH40" s="519"/>
      <c r="BI40" s="519"/>
      <c r="BJ40" s="519"/>
      <c r="BK40" s="519"/>
      <c r="BL40" s="7"/>
      <c r="BM40" s="577" t="s">
        <v>429</v>
      </c>
      <c r="BN40" s="577"/>
      <c r="BO40" s="577"/>
      <c r="BP40" s="577"/>
      <c r="BQ40" s="577"/>
      <c r="BR40" s="577"/>
      <c r="BS40" s="577"/>
      <c r="BT40" s="577"/>
      <c r="BU40" s="578"/>
      <c r="BV40" s="569">
        <v>83</v>
      </c>
      <c r="BW40" s="350"/>
      <c r="BX40" s="350"/>
      <c r="BY40" s="350"/>
      <c r="BZ40" s="350"/>
      <c r="CA40" s="350"/>
      <c r="CB40" s="575"/>
      <c r="CD40" s="576" t="s">
        <v>372</v>
      </c>
      <c r="CE40" s="577"/>
      <c r="CF40" s="577"/>
      <c r="CG40" s="577"/>
      <c r="CH40" s="577"/>
      <c r="CI40" s="577"/>
      <c r="CJ40" s="577"/>
      <c r="CK40" s="577"/>
      <c r="CL40" s="577"/>
      <c r="CM40" s="577"/>
      <c r="CN40" s="577"/>
      <c r="CO40" s="577"/>
      <c r="CP40" s="577"/>
      <c r="CQ40" s="578"/>
      <c r="CR40" s="569">
        <v>149045</v>
      </c>
      <c r="CS40" s="350"/>
      <c r="CT40" s="350"/>
      <c r="CU40" s="350"/>
      <c r="CV40" s="350"/>
      <c r="CW40" s="350"/>
      <c r="CX40" s="350"/>
      <c r="CY40" s="570"/>
      <c r="CZ40" s="579">
        <v>1.0999999999999999</v>
      </c>
      <c r="DA40" s="601"/>
      <c r="DB40" s="601"/>
      <c r="DC40" s="602"/>
      <c r="DD40" s="574">
        <v>149045</v>
      </c>
      <c r="DE40" s="350"/>
      <c r="DF40" s="350"/>
      <c r="DG40" s="350"/>
      <c r="DH40" s="350"/>
      <c r="DI40" s="350"/>
      <c r="DJ40" s="350"/>
      <c r="DK40" s="570"/>
      <c r="DL40" s="574">
        <v>110000</v>
      </c>
      <c r="DM40" s="350"/>
      <c r="DN40" s="350"/>
      <c r="DO40" s="350"/>
      <c r="DP40" s="350"/>
      <c r="DQ40" s="350"/>
      <c r="DR40" s="350"/>
      <c r="DS40" s="350"/>
      <c r="DT40" s="350"/>
      <c r="DU40" s="350"/>
      <c r="DV40" s="570"/>
      <c r="DW40" s="579">
        <v>1.6</v>
      </c>
      <c r="DX40" s="601"/>
      <c r="DY40" s="601"/>
      <c r="DZ40" s="601"/>
      <c r="EA40" s="601"/>
      <c r="EB40" s="601"/>
      <c r="EC40" s="603"/>
    </row>
    <row r="41" spans="2:133" ht="11.25" customHeight="1" x14ac:dyDescent="0.2">
      <c r="B41" s="576" t="s">
        <v>430</v>
      </c>
      <c r="C41" s="577"/>
      <c r="D41" s="577"/>
      <c r="E41" s="577"/>
      <c r="F41" s="577"/>
      <c r="G41" s="577"/>
      <c r="H41" s="577"/>
      <c r="I41" s="577"/>
      <c r="J41" s="577"/>
      <c r="K41" s="577"/>
      <c r="L41" s="577"/>
      <c r="M41" s="577"/>
      <c r="N41" s="577"/>
      <c r="O41" s="577"/>
      <c r="P41" s="577"/>
      <c r="Q41" s="578"/>
      <c r="R41" s="569" t="s">
        <v>206</v>
      </c>
      <c r="S41" s="350"/>
      <c r="T41" s="350"/>
      <c r="U41" s="350"/>
      <c r="V41" s="350"/>
      <c r="W41" s="350"/>
      <c r="X41" s="350"/>
      <c r="Y41" s="570"/>
      <c r="Z41" s="571" t="s">
        <v>206</v>
      </c>
      <c r="AA41" s="571"/>
      <c r="AB41" s="571"/>
      <c r="AC41" s="571"/>
      <c r="AD41" s="572" t="s">
        <v>206</v>
      </c>
      <c r="AE41" s="572"/>
      <c r="AF41" s="572"/>
      <c r="AG41" s="572"/>
      <c r="AH41" s="572"/>
      <c r="AI41" s="572"/>
      <c r="AJ41" s="572"/>
      <c r="AK41" s="572"/>
      <c r="AL41" s="579" t="s">
        <v>206</v>
      </c>
      <c r="AM41" s="356"/>
      <c r="AN41" s="356"/>
      <c r="AO41" s="580"/>
      <c r="AQ41" s="628" t="s">
        <v>431</v>
      </c>
      <c r="AR41" s="353"/>
      <c r="AS41" s="353"/>
      <c r="AT41" s="353"/>
      <c r="AU41" s="353"/>
      <c r="AV41" s="353"/>
      <c r="AW41" s="353"/>
      <c r="AX41" s="353"/>
      <c r="AY41" s="629"/>
      <c r="AZ41" s="569">
        <v>148549</v>
      </c>
      <c r="BA41" s="350"/>
      <c r="BB41" s="350"/>
      <c r="BC41" s="350"/>
      <c r="BD41" s="599"/>
      <c r="BE41" s="599"/>
      <c r="BF41" s="612"/>
      <c r="BG41" s="620"/>
      <c r="BH41" s="519"/>
      <c r="BI41" s="519"/>
      <c r="BJ41" s="519"/>
      <c r="BK41" s="519"/>
      <c r="BL41" s="7"/>
      <c r="BM41" s="577" t="s">
        <v>345</v>
      </c>
      <c r="BN41" s="577"/>
      <c r="BO41" s="577"/>
      <c r="BP41" s="577"/>
      <c r="BQ41" s="577"/>
      <c r="BR41" s="577"/>
      <c r="BS41" s="577"/>
      <c r="BT41" s="577"/>
      <c r="BU41" s="578"/>
      <c r="BV41" s="569" t="s">
        <v>206</v>
      </c>
      <c r="BW41" s="350"/>
      <c r="BX41" s="350"/>
      <c r="BY41" s="350"/>
      <c r="BZ41" s="350"/>
      <c r="CA41" s="350"/>
      <c r="CB41" s="575"/>
      <c r="CD41" s="576" t="s">
        <v>288</v>
      </c>
      <c r="CE41" s="577"/>
      <c r="CF41" s="577"/>
      <c r="CG41" s="577"/>
      <c r="CH41" s="577"/>
      <c r="CI41" s="577"/>
      <c r="CJ41" s="577"/>
      <c r="CK41" s="577"/>
      <c r="CL41" s="577"/>
      <c r="CM41" s="577"/>
      <c r="CN41" s="577"/>
      <c r="CO41" s="577"/>
      <c r="CP41" s="577"/>
      <c r="CQ41" s="578"/>
      <c r="CR41" s="569" t="s">
        <v>206</v>
      </c>
      <c r="CS41" s="599"/>
      <c r="CT41" s="599"/>
      <c r="CU41" s="599"/>
      <c r="CV41" s="599"/>
      <c r="CW41" s="599"/>
      <c r="CX41" s="599"/>
      <c r="CY41" s="600"/>
      <c r="CZ41" s="579" t="s">
        <v>206</v>
      </c>
      <c r="DA41" s="601"/>
      <c r="DB41" s="601"/>
      <c r="DC41" s="602"/>
      <c r="DD41" s="574" t="s">
        <v>206</v>
      </c>
      <c r="DE41" s="599"/>
      <c r="DF41" s="599"/>
      <c r="DG41" s="599"/>
      <c r="DH41" s="599"/>
      <c r="DI41" s="599"/>
      <c r="DJ41" s="599"/>
      <c r="DK41" s="600"/>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2">
      <c r="B42" s="576" t="s">
        <v>432</v>
      </c>
      <c r="C42" s="577"/>
      <c r="D42" s="577"/>
      <c r="E42" s="577"/>
      <c r="F42" s="577"/>
      <c r="G42" s="577"/>
      <c r="H42" s="577"/>
      <c r="I42" s="577"/>
      <c r="J42" s="577"/>
      <c r="K42" s="577"/>
      <c r="L42" s="577"/>
      <c r="M42" s="577"/>
      <c r="N42" s="577"/>
      <c r="O42" s="577"/>
      <c r="P42" s="577"/>
      <c r="Q42" s="578"/>
      <c r="R42" s="569">
        <v>208100</v>
      </c>
      <c r="S42" s="350"/>
      <c r="T42" s="350"/>
      <c r="U42" s="350"/>
      <c r="V42" s="350"/>
      <c r="W42" s="350"/>
      <c r="X42" s="350"/>
      <c r="Y42" s="570"/>
      <c r="Z42" s="571">
        <v>1.5</v>
      </c>
      <c r="AA42" s="571"/>
      <c r="AB42" s="571"/>
      <c r="AC42" s="571"/>
      <c r="AD42" s="572" t="s">
        <v>206</v>
      </c>
      <c r="AE42" s="572"/>
      <c r="AF42" s="572"/>
      <c r="AG42" s="572"/>
      <c r="AH42" s="572"/>
      <c r="AI42" s="572"/>
      <c r="AJ42" s="572"/>
      <c r="AK42" s="572"/>
      <c r="AL42" s="579" t="s">
        <v>206</v>
      </c>
      <c r="AM42" s="356"/>
      <c r="AN42" s="356"/>
      <c r="AO42" s="580"/>
      <c r="AQ42" s="636" t="s">
        <v>434</v>
      </c>
      <c r="AR42" s="637"/>
      <c r="AS42" s="637"/>
      <c r="AT42" s="637"/>
      <c r="AU42" s="637"/>
      <c r="AV42" s="637"/>
      <c r="AW42" s="637"/>
      <c r="AX42" s="637"/>
      <c r="AY42" s="638"/>
      <c r="AZ42" s="639">
        <v>664189</v>
      </c>
      <c r="BA42" s="640"/>
      <c r="BB42" s="640"/>
      <c r="BC42" s="640"/>
      <c r="BD42" s="614"/>
      <c r="BE42" s="614"/>
      <c r="BF42" s="619"/>
      <c r="BG42" s="535"/>
      <c r="BH42" s="536"/>
      <c r="BI42" s="536"/>
      <c r="BJ42" s="536"/>
      <c r="BK42" s="536"/>
      <c r="BL42" s="23"/>
      <c r="BM42" s="584" t="s">
        <v>435</v>
      </c>
      <c r="BN42" s="584"/>
      <c r="BO42" s="584"/>
      <c r="BP42" s="584"/>
      <c r="BQ42" s="584"/>
      <c r="BR42" s="584"/>
      <c r="BS42" s="584"/>
      <c r="BT42" s="584"/>
      <c r="BU42" s="585"/>
      <c r="BV42" s="639">
        <v>369</v>
      </c>
      <c r="BW42" s="640"/>
      <c r="BX42" s="640"/>
      <c r="BY42" s="640"/>
      <c r="BZ42" s="640"/>
      <c r="CA42" s="640"/>
      <c r="CB42" s="641"/>
      <c r="CD42" s="576" t="s">
        <v>282</v>
      </c>
      <c r="CE42" s="577"/>
      <c r="CF42" s="577"/>
      <c r="CG42" s="577"/>
      <c r="CH42" s="577"/>
      <c r="CI42" s="577"/>
      <c r="CJ42" s="577"/>
      <c r="CK42" s="577"/>
      <c r="CL42" s="577"/>
      <c r="CM42" s="577"/>
      <c r="CN42" s="577"/>
      <c r="CO42" s="577"/>
      <c r="CP42" s="577"/>
      <c r="CQ42" s="578"/>
      <c r="CR42" s="569">
        <v>2875878</v>
      </c>
      <c r="CS42" s="350"/>
      <c r="CT42" s="350"/>
      <c r="CU42" s="350"/>
      <c r="CV42" s="350"/>
      <c r="CW42" s="350"/>
      <c r="CX42" s="350"/>
      <c r="CY42" s="570"/>
      <c r="CZ42" s="579">
        <v>20.6</v>
      </c>
      <c r="DA42" s="356"/>
      <c r="DB42" s="356"/>
      <c r="DC42" s="582"/>
      <c r="DD42" s="574">
        <v>306681</v>
      </c>
      <c r="DE42" s="350"/>
      <c r="DF42" s="350"/>
      <c r="DG42" s="350"/>
      <c r="DH42" s="350"/>
      <c r="DI42" s="350"/>
      <c r="DJ42" s="350"/>
      <c r="DK42" s="570"/>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2">
      <c r="B43" s="583" t="s">
        <v>433</v>
      </c>
      <c r="C43" s="584"/>
      <c r="D43" s="584"/>
      <c r="E43" s="584"/>
      <c r="F43" s="584"/>
      <c r="G43" s="584"/>
      <c r="H43" s="584"/>
      <c r="I43" s="584"/>
      <c r="J43" s="584"/>
      <c r="K43" s="584"/>
      <c r="L43" s="584"/>
      <c r="M43" s="584"/>
      <c r="N43" s="584"/>
      <c r="O43" s="584"/>
      <c r="P43" s="584"/>
      <c r="Q43" s="585"/>
      <c r="R43" s="639">
        <v>14313042</v>
      </c>
      <c r="S43" s="640"/>
      <c r="T43" s="640"/>
      <c r="U43" s="640"/>
      <c r="V43" s="640"/>
      <c r="W43" s="640"/>
      <c r="X43" s="640"/>
      <c r="Y43" s="642"/>
      <c r="Z43" s="643">
        <v>100</v>
      </c>
      <c r="AA43" s="643"/>
      <c r="AB43" s="643"/>
      <c r="AC43" s="643"/>
      <c r="AD43" s="644">
        <v>6708078</v>
      </c>
      <c r="AE43" s="644"/>
      <c r="AF43" s="644"/>
      <c r="AG43" s="644"/>
      <c r="AH43" s="644"/>
      <c r="AI43" s="644"/>
      <c r="AJ43" s="644"/>
      <c r="AK43" s="644"/>
      <c r="AL43" s="645">
        <v>100</v>
      </c>
      <c r="AM43" s="618"/>
      <c r="AN43" s="618"/>
      <c r="AO43" s="646"/>
      <c r="CD43" s="576" t="s">
        <v>83</v>
      </c>
      <c r="CE43" s="577"/>
      <c r="CF43" s="577"/>
      <c r="CG43" s="577"/>
      <c r="CH43" s="577"/>
      <c r="CI43" s="577"/>
      <c r="CJ43" s="577"/>
      <c r="CK43" s="577"/>
      <c r="CL43" s="577"/>
      <c r="CM43" s="577"/>
      <c r="CN43" s="577"/>
      <c r="CO43" s="577"/>
      <c r="CP43" s="577"/>
      <c r="CQ43" s="578"/>
      <c r="CR43" s="569">
        <v>58320</v>
      </c>
      <c r="CS43" s="599"/>
      <c r="CT43" s="599"/>
      <c r="CU43" s="599"/>
      <c r="CV43" s="599"/>
      <c r="CW43" s="599"/>
      <c r="CX43" s="599"/>
      <c r="CY43" s="600"/>
      <c r="CZ43" s="579">
        <v>0.4</v>
      </c>
      <c r="DA43" s="601"/>
      <c r="DB43" s="601"/>
      <c r="DC43" s="602"/>
      <c r="DD43" s="574">
        <v>6665</v>
      </c>
      <c r="DE43" s="599"/>
      <c r="DF43" s="599"/>
      <c r="DG43" s="599"/>
      <c r="DH43" s="599"/>
      <c r="DI43" s="599"/>
      <c r="DJ43" s="599"/>
      <c r="DK43" s="600"/>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40" t="s">
        <v>181</v>
      </c>
      <c r="CE44" s="462"/>
      <c r="CF44" s="576" t="s">
        <v>436</v>
      </c>
      <c r="CG44" s="577"/>
      <c r="CH44" s="577"/>
      <c r="CI44" s="577"/>
      <c r="CJ44" s="577"/>
      <c r="CK44" s="577"/>
      <c r="CL44" s="577"/>
      <c r="CM44" s="577"/>
      <c r="CN44" s="577"/>
      <c r="CO44" s="577"/>
      <c r="CP44" s="577"/>
      <c r="CQ44" s="578"/>
      <c r="CR44" s="569">
        <v>2875878</v>
      </c>
      <c r="CS44" s="350"/>
      <c r="CT44" s="350"/>
      <c r="CU44" s="350"/>
      <c r="CV44" s="350"/>
      <c r="CW44" s="350"/>
      <c r="CX44" s="350"/>
      <c r="CY44" s="570"/>
      <c r="CZ44" s="579">
        <v>20.6</v>
      </c>
      <c r="DA44" s="356"/>
      <c r="DB44" s="356"/>
      <c r="DC44" s="582"/>
      <c r="DD44" s="574">
        <v>306681</v>
      </c>
      <c r="DE44" s="350"/>
      <c r="DF44" s="350"/>
      <c r="DG44" s="350"/>
      <c r="DH44" s="350"/>
      <c r="DI44" s="350"/>
      <c r="DJ44" s="350"/>
      <c r="DK44" s="570"/>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2">
      <c r="B45" s="22" t="s">
        <v>54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41"/>
      <c r="CE45" s="465"/>
      <c r="CF45" s="576" t="s">
        <v>437</v>
      </c>
      <c r="CG45" s="577"/>
      <c r="CH45" s="577"/>
      <c r="CI45" s="577"/>
      <c r="CJ45" s="577"/>
      <c r="CK45" s="577"/>
      <c r="CL45" s="577"/>
      <c r="CM45" s="577"/>
      <c r="CN45" s="577"/>
      <c r="CO45" s="577"/>
      <c r="CP45" s="577"/>
      <c r="CQ45" s="578"/>
      <c r="CR45" s="569">
        <v>1709420</v>
      </c>
      <c r="CS45" s="599"/>
      <c r="CT45" s="599"/>
      <c r="CU45" s="599"/>
      <c r="CV45" s="599"/>
      <c r="CW45" s="599"/>
      <c r="CX45" s="599"/>
      <c r="CY45" s="600"/>
      <c r="CZ45" s="579">
        <v>12.2</v>
      </c>
      <c r="DA45" s="601"/>
      <c r="DB45" s="601"/>
      <c r="DC45" s="602"/>
      <c r="DD45" s="574">
        <v>69841</v>
      </c>
      <c r="DE45" s="599"/>
      <c r="DF45" s="599"/>
      <c r="DG45" s="599"/>
      <c r="DH45" s="599"/>
      <c r="DI45" s="599"/>
      <c r="DJ45" s="599"/>
      <c r="DK45" s="600"/>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2">
      <c r="B46" s="45" t="s">
        <v>408</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41"/>
      <c r="CE46" s="465"/>
      <c r="CF46" s="576" t="s">
        <v>395</v>
      </c>
      <c r="CG46" s="577"/>
      <c r="CH46" s="577"/>
      <c r="CI46" s="577"/>
      <c r="CJ46" s="577"/>
      <c r="CK46" s="577"/>
      <c r="CL46" s="577"/>
      <c r="CM46" s="577"/>
      <c r="CN46" s="577"/>
      <c r="CO46" s="577"/>
      <c r="CP46" s="577"/>
      <c r="CQ46" s="578"/>
      <c r="CR46" s="569">
        <v>1166458</v>
      </c>
      <c r="CS46" s="350"/>
      <c r="CT46" s="350"/>
      <c r="CU46" s="350"/>
      <c r="CV46" s="350"/>
      <c r="CW46" s="350"/>
      <c r="CX46" s="350"/>
      <c r="CY46" s="570"/>
      <c r="CZ46" s="579">
        <v>8.3999999999999986</v>
      </c>
      <c r="DA46" s="356"/>
      <c r="DB46" s="356"/>
      <c r="DC46" s="582"/>
      <c r="DD46" s="574">
        <v>236840</v>
      </c>
      <c r="DE46" s="350"/>
      <c r="DF46" s="350"/>
      <c r="DG46" s="350"/>
      <c r="DH46" s="350"/>
      <c r="DI46" s="350"/>
      <c r="DJ46" s="350"/>
      <c r="DK46" s="570"/>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2">
      <c r="B47" s="46" t="s">
        <v>272</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41"/>
      <c r="CE47" s="465"/>
      <c r="CF47" s="576" t="s">
        <v>439</v>
      </c>
      <c r="CG47" s="577"/>
      <c r="CH47" s="577"/>
      <c r="CI47" s="577"/>
      <c r="CJ47" s="577"/>
      <c r="CK47" s="577"/>
      <c r="CL47" s="577"/>
      <c r="CM47" s="577"/>
      <c r="CN47" s="577"/>
      <c r="CO47" s="577"/>
      <c r="CP47" s="577"/>
      <c r="CQ47" s="578"/>
      <c r="CR47" s="569" t="s">
        <v>206</v>
      </c>
      <c r="CS47" s="599"/>
      <c r="CT47" s="599"/>
      <c r="CU47" s="599"/>
      <c r="CV47" s="599"/>
      <c r="CW47" s="599"/>
      <c r="CX47" s="599"/>
      <c r="CY47" s="600"/>
      <c r="CZ47" s="579" t="s">
        <v>206</v>
      </c>
      <c r="DA47" s="601"/>
      <c r="DB47" s="601"/>
      <c r="DC47" s="602"/>
      <c r="DD47" s="574" t="s">
        <v>206</v>
      </c>
      <c r="DE47" s="599"/>
      <c r="DF47" s="599"/>
      <c r="DG47" s="599"/>
      <c r="DH47" s="599"/>
      <c r="DI47" s="599"/>
      <c r="DJ47" s="599"/>
      <c r="DK47" s="600"/>
      <c r="DL47" s="630"/>
      <c r="DM47" s="631"/>
      <c r="DN47" s="631"/>
      <c r="DO47" s="631"/>
      <c r="DP47" s="631"/>
      <c r="DQ47" s="631"/>
      <c r="DR47" s="631"/>
      <c r="DS47" s="631"/>
      <c r="DT47" s="631"/>
      <c r="DU47" s="631"/>
      <c r="DV47" s="632"/>
      <c r="DW47" s="633"/>
      <c r="DX47" s="634"/>
      <c r="DY47" s="634"/>
      <c r="DZ47" s="634"/>
      <c r="EA47" s="634"/>
      <c r="EB47" s="634"/>
      <c r="EC47" s="635"/>
    </row>
    <row r="48" spans="2:133" ht="11"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42"/>
      <c r="CE48" s="544"/>
      <c r="CF48" s="576" t="s">
        <v>440</v>
      </c>
      <c r="CG48" s="577"/>
      <c r="CH48" s="577"/>
      <c r="CI48" s="577"/>
      <c r="CJ48" s="577"/>
      <c r="CK48" s="577"/>
      <c r="CL48" s="577"/>
      <c r="CM48" s="577"/>
      <c r="CN48" s="577"/>
      <c r="CO48" s="577"/>
      <c r="CP48" s="577"/>
      <c r="CQ48" s="578"/>
      <c r="CR48" s="569" t="s">
        <v>206</v>
      </c>
      <c r="CS48" s="350"/>
      <c r="CT48" s="350"/>
      <c r="CU48" s="350"/>
      <c r="CV48" s="350"/>
      <c r="CW48" s="350"/>
      <c r="CX48" s="350"/>
      <c r="CY48" s="570"/>
      <c r="CZ48" s="579" t="s">
        <v>206</v>
      </c>
      <c r="DA48" s="356"/>
      <c r="DB48" s="356"/>
      <c r="DC48" s="582"/>
      <c r="DD48" s="574" t="s">
        <v>206</v>
      </c>
      <c r="DE48" s="350"/>
      <c r="DF48" s="350"/>
      <c r="DG48" s="350"/>
      <c r="DH48" s="350"/>
      <c r="DI48" s="350"/>
      <c r="DJ48" s="350"/>
      <c r="DK48" s="570"/>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83" t="s">
        <v>197</v>
      </c>
      <c r="CE49" s="584"/>
      <c r="CF49" s="584"/>
      <c r="CG49" s="584"/>
      <c r="CH49" s="584"/>
      <c r="CI49" s="584"/>
      <c r="CJ49" s="584"/>
      <c r="CK49" s="584"/>
      <c r="CL49" s="584"/>
      <c r="CM49" s="584"/>
      <c r="CN49" s="584"/>
      <c r="CO49" s="584"/>
      <c r="CP49" s="584"/>
      <c r="CQ49" s="585"/>
      <c r="CR49" s="639">
        <v>13965990</v>
      </c>
      <c r="CS49" s="614"/>
      <c r="CT49" s="614"/>
      <c r="CU49" s="614"/>
      <c r="CV49" s="614"/>
      <c r="CW49" s="614"/>
      <c r="CX49" s="614"/>
      <c r="CY49" s="647"/>
      <c r="CZ49" s="645">
        <v>100</v>
      </c>
      <c r="DA49" s="648"/>
      <c r="DB49" s="648"/>
      <c r="DC49" s="649"/>
      <c r="DD49" s="650">
        <v>8110999</v>
      </c>
      <c r="DE49" s="614"/>
      <c r="DF49" s="614"/>
      <c r="DG49" s="614"/>
      <c r="DH49" s="614"/>
      <c r="DI49" s="614"/>
      <c r="DJ49" s="614"/>
      <c r="DK49" s="647"/>
      <c r="DL49" s="651"/>
      <c r="DM49" s="652"/>
      <c r="DN49" s="652"/>
      <c r="DO49" s="652"/>
      <c r="DP49" s="652"/>
      <c r="DQ49" s="652"/>
      <c r="DR49" s="652"/>
      <c r="DS49" s="652"/>
      <c r="DT49" s="652"/>
      <c r="DU49" s="652"/>
      <c r="DV49" s="653"/>
      <c r="DW49" s="654"/>
      <c r="DX49" s="655"/>
      <c r="DY49" s="655"/>
      <c r="DZ49" s="655"/>
      <c r="EA49" s="655"/>
      <c r="EB49" s="655"/>
      <c r="EC49" s="656"/>
    </row>
  </sheetData>
  <sheetProtection algorithmName="SHA-512" hashValue="cYahpeE09tIxHwOmWs9R2xnGcHhEF1PpCekPwg4OLEi3JJr4W8RqoYKgMh2TjWZSPmPMZ8PYj3J3VFR8l4azlQ==" saltValue="jSX3S9KCOKnWlmLg4fyikA=="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51" customWidth="1"/>
    <col min="131" max="131" width="1.63281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302</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97" t="s">
        <v>291</v>
      </c>
      <c r="DK2" s="698"/>
      <c r="DL2" s="698"/>
      <c r="DM2" s="698"/>
      <c r="DN2" s="698"/>
      <c r="DO2" s="699"/>
      <c r="DP2" s="70"/>
      <c r="DQ2" s="697" t="s">
        <v>303</v>
      </c>
      <c r="DR2" s="698"/>
      <c r="DS2" s="698"/>
      <c r="DT2" s="698"/>
      <c r="DU2" s="698"/>
      <c r="DV2" s="698"/>
      <c r="DW2" s="698"/>
      <c r="DX2" s="698"/>
      <c r="DY2" s="698"/>
      <c r="DZ2" s="699"/>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700" t="s">
        <v>211</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64"/>
      <c r="BA4" s="64"/>
      <c r="BB4" s="64"/>
      <c r="BC4" s="64"/>
      <c r="BD4" s="64"/>
      <c r="BE4" s="82"/>
      <c r="BF4" s="82"/>
      <c r="BG4" s="82"/>
      <c r="BH4" s="82"/>
      <c r="BI4" s="82"/>
      <c r="BJ4" s="82"/>
      <c r="BK4" s="82"/>
      <c r="BL4" s="82"/>
      <c r="BM4" s="82"/>
      <c r="BN4" s="82"/>
      <c r="BO4" s="82"/>
      <c r="BP4" s="82"/>
      <c r="BQ4" s="64" t="s">
        <v>441</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669" t="s">
        <v>442</v>
      </c>
      <c r="B5" s="670"/>
      <c r="C5" s="670"/>
      <c r="D5" s="670"/>
      <c r="E5" s="670"/>
      <c r="F5" s="670"/>
      <c r="G5" s="670"/>
      <c r="H5" s="670"/>
      <c r="I5" s="670"/>
      <c r="J5" s="670"/>
      <c r="K5" s="670"/>
      <c r="L5" s="670"/>
      <c r="M5" s="670"/>
      <c r="N5" s="670"/>
      <c r="O5" s="670"/>
      <c r="P5" s="671"/>
      <c r="Q5" s="663" t="s">
        <v>184</v>
      </c>
      <c r="R5" s="664"/>
      <c r="S5" s="664"/>
      <c r="T5" s="664"/>
      <c r="U5" s="675"/>
      <c r="V5" s="663" t="s">
        <v>443</v>
      </c>
      <c r="W5" s="664"/>
      <c r="X5" s="664"/>
      <c r="Y5" s="664"/>
      <c r="Z5" s="675"/>
      <c r="AA5" s="663" t="s">
        <v>445</v>
      </c>
      <c r="AB5" s="664"/>
      <c r="AC5" s="664"/>
      <c r="AD5" s="664"/>
      <c r="AE5" s="664"/>
      <c r="AF5" s="932" t="s">
        <v>182</v>
      </c>
      <c r="AG5" s="664"/>
      <c r="AH5" s="664"/>
      <c r="AI5" s="664"/>
      <c r="AJ5" s="665"/>
      <c r="AK5" s="664" t="s">
        <v>446</v>
      </c>
      <c r="AL5" s="664"/>
      <c r="AM5" s="664"/>
      <c r="AN5" s="664"/>
      <c r="AO5" s="675"/>
      <c r="AP5" s="663" t="s">
        <v>447</v>
      </c>
      <c r="AQ5" s="664"/>
      <c r="AR5" s="664"/>
      <c r="AS5" s="664"/>
      <c r="AT5" s="675"/>
      <c r="AU5" s="663" t="s">
        <v>449</v>
      </c>
      <c r="AV5" s="664"/>
      <c r="AW5" s="664"/>
      <c r="AX5" s="664"/>
      <c r="AY5" s="665"/>
      <c r="AZ5" s="73"/>
      <c r="BA5" s="73"/>
      <c r="BB5" s="73"/>
      <c r="BC5" s="73"/>
      <c r="BD5" s="73"/>
      <c r="BE5" s="85"/>
      <c r="BF5" s="85"/>
      <c r="BG5" s="85"/>
      <c r="BH5" s="85"/>
      <c r="BI5" s="85"/>
      <c r="BJ5" s="85"/>
      <c r="BK5" s="85"/>
      <c r="BL5" s="85"/>
      <c r="BM5" s="85"/>
      <c r="BN5" s="85"/>
      <c r="BO5" s="85"/>
      <c r="BP5" s="85"/>
      <c r="BQ5" s="669" t="s">
        <v>450</v>
      </c>
      <c r="BR5" s="670"/>
      <c r="BS5" s="670"/>
      <c r="BT5" s="670"/>
      <c r="BU5" s="670"/>
      <c r="BV5" s="670"/>
      <c r="BW5" s="670"/>
      <c r="BX5" s="670"/>
      <c r="BY5" s="670"/>
      <c r="BZ5" s="670"/>
      <c r="CA5" s="670"/>
      <c r="CB5" s="670"/>
      <c r="CC5" s="670"/>
      <c r="CD5" s="670"/>
      <c r="CE5" s="670"/>
      <c r="CF5" s="670"/>
      <c r="CG5" s="671"/>
      <c r="CH5" s="663" t="s">
        <v>369</v>
      </c>
      <c r="CI5" s="664"/>
      <c r="CJ5" s="664"/>
      <c r="CK5" s="664"/>
      <c r="CL5" s="675"/>
      <c r="CM5" s="663" t="s">
        <v>323</v>
      </c>
      <c r="CN5" s="664"/>
      <c r="CO5" s="664"/>
      <c r="CP5" s="664"/>
      <c r="CQ5" s="675"/>
      <c r="CR5" s="663" t="s">
        <v>248</v>
      </c>
      <c r="CS5" s="664"/>
      <c r="CT5" s="664"/>
      <c r="CU5" s="664"/>
      <c r="CV5" s="675"/>
      <c r="CW5" s="663" t="s">
        <v>55</v>
      </c>
      <c r="CX5" s="664"/>
      <c r="CY5" s="664"/>
      <c r="CZ5" s="664"/>
      <c r="DA5" s="675"/>
      <c r="DB5" s="663" t="s">
        <v>420</v>
      </c>
      <c r="DC5" s="664"/>
      <c r="DD5" s="664"/>
      <c r="DE5" s="664"/>
      <c r="DF5" s="675"/>
      <c r="DG5" s="677" t="s">
        <v>246</v>
      </c>
      <c r="DH5" s="678"/>
      <c r="DI5" s="678"/>
      <c r="DJ5" s="678"/>
      <c r="DK5" s="679"/>
      <c r="DL5" s="677" t="s">
        <v>451</v>
      </c>
      <c r="DM5" s="678"/>
      <c r="DN5" s="678"/>
      <c r="DO5" s="678"/>
      <c r="DP5" s="679"/>
      <c r="DQ5" s="663" t="s">
        <v>453</v>
      </c>
      <c r="DR5" s="664"/>
      <c r="DS5" s="664"/>
      <c r="DT5" s="664"/>
      <c r="DU5" s="675"/>
      <c r="DV5" s="663" t="s">
        <v>449</v>
      </c>
      <c r="DW5" s="664"/>
      <c r="DX5" s="664"/>
      <c r="DY5" s="664"/>
      <c r="DZ5" s="665"/>
      <c r="EA5" s="82"/>
    </row>
    <row r="6" spans="1:131" s="54" customFormat="1" ht="26.25" customHeight="1" x14ac:dyDescent="0.2">
      <c r="A6" s="672"/>
      <c r="B6" s="673"/>
      <c r="C6" s="673"/>
      <c r="D6" s="673"/>
      <c r="E6" s="673"/>
      <c r="F6" s="673"/>
      <c r="G6" s="673"/>
      <c r="H6" s="673"/>
      <c r="I6" s="673"/>
      <c r="J6" s="673"/>
      <c r="K6" s="673"/>
      <c r="L6" s="673"/>
      <c r="M6" s="673"/>
      <c r="N6" s="673"/>
      <c r="O6" s="673"/>
      <c r="P6" s="674"/>
      <c r="Q6" s="666"/>
      <c r="R6" s="667"/>
      <c r="S6" s="667"/>
      <c r="T6" s="667"/>
      <c r="U6" s="676"/>
      <c r="V6" s="666"/>
      <c r="W6" s="667"/>
      <c r="X6" s="667"/>
      <c r="Y6" s="667"/>
      <c r="Z6" s="676"/>
      <c r="AA6" s="666"/>
      <c r="AB6" s="667"/>
      <c r="AC6" s="667"/>
      <c r="AD6" s="667"/>
      <c r="AE6" s="667"/>
      <c r="AF6" s="933"/>
      <c r="AG6" s="667"/>
      <c r="AH6" s="667"/>
      <c r="AI6" s="667"/>
      <c r="AJ6" s="668"/>
      <c r="AK6" s="667"/>
      <c r="AL6" s="667"/>
      <c r="AM6" s="667"/>
      <c r="AN6" s="667"/>
      <c r="AO6" s="676"/>
      <c r="AP6" s="666"/>
      <c r="AQ6" s="667"/>
      <c r="AR6" s="667"/>
      <c r="AS6" s="667"/>
      <c r="AT6" s="676"/>
      <c r="AU6" s="666"/>
      <c r="AV6" s="667"/>
      <c r="AW6" s="667"/>
      <c r="AX6" s="667"/>
      <c r="AY6" s="668"/>
      <c r="AZ6" s="64"/>
      <c r="BA6" s="64"/>
      <c r="BB6" s="64"/>
      <c r="BC6" s="64"/>
      <c r="BD6" s="64"/>
      <c r="BE6" s="82"/>
      <c r="BF6" s="82"/>
      <c r="BG6" s="82"/>
      <c r="BH6" s="82"/>
      <c r="BI6" s="82"/>
      <c r="BJ6" s="82"/>
      <c r="BK6" s="82"/>
      <c r="BL6" s="82"/>
      <c r="BM6" s="82"/>
      <c r="BN6" s="82"/>
      <c r="BO6" s="82"/>
      <c r="BP6" s="82"/>
      <c r="BQ6" s="672"/>
      <c r="BR6" s="673"/>
      <c r="BS6" s="673"/>
      <c r="BT6" s="673"/>
      <c r="BU6" s="673"/>
      <c r="BV6" s="673"/>
      <c r="BW6" s="673"/>
      <c r="BX6" s="673"/>
      <c r="BY6" s="673"/>
      <c r="BZ6" s="673"/>
      <c r="CA6" s="673"/>
      <c r="CB6" s="673"/>
      <c r="CC6" s="673"/>
      <c r="CD6" s="673"/>
      <c r="CE6" s="673"/>
      <c r="CF6" s="673"/>
      <c r="CG6" s="674"/>
      <c r="CH6" s="666"/>
      <c r="CI6" s="667"/>
      <c r="CJ6" s="667"/>
      <c r="CK6" s="667"/>
      <c r="CL6" s="676"/>
      <c r="CM6" s="666"/>
      <c r="CN6" s="667"/>
      <c r="CO6" s="667"/>
      <c r="CP6" s="667"/>
      <c r="CQ6" s="676"/>
      <c r="CR6" s="666"/>
      <c r="CS6" s="667"/>
      <c r="CT6" s="667"/>
      <c r="CU6" s="667"/>
      <c r="CV6" s="676"/>
      <c r="CW6" s="666"/>
      <c r="CX6" s="667"/>
      <c r="CY6" s="667"/>
      <c r="CZ6" s="667"/>
      <c r="DA6" s="676"/>
      <c r="DB6" s="666"/>
      <c r="DC6" s="667"/>
      <c r="DD6" s="667"/>
      <c r="DE6" s="667"/>
      <c r="DF6" s="676"/>
      <c r="DG6" s="680"/>
      <c r="DH6" s="681"/>
      <c r="DI6" s="681"/>
      <c r="DJ6" s="681"/>
      <c r="DK6" s="682"/>
      <c r="DL6" s="680"/>
      <c r="DM6" s="681"/>
      <c r="DN6" s="681"/>
      <c r="DO6" s="681"/>
      <c r="DP6" s="682"/>
      <c r="DQ6" s="666"/>
      <c r="DR6" s="667"/>
      <c r="DS6" s="667"/>
      <c r="DT6" s="667"/>
      <c r="DU6" s="676"/>
      <c r="DV6" s="666"/>
      <c r="DW6" s="667"/>
      <c r="DX6" s="667"/>
      <c r="DY6" s="667"/>
      <c r="DZ6" s="668"/>
      <c r="EA6" s="82"/>
    </row>
    <row r="7" spans="1:131" s="54" customFormat="1" ht="26.25" customHeight="1" x14ac:dyDescent="0.2">
      <c r="A7" s="59">
        <v>1</v>
      </c>
      <c r="B7" s="660" t="s">
        <v>265</v>
      </c>
      <c r="C7" s="661"/>
      <c r="D7" s="661"/>
      <c r="E7" s="661"/>
      <c r="F7" s="661"/>
      <c r="G7" s="661"/>
      <c r="H7" s="661"/>
      <c r="I7" s="661"/>
      <c r="J7" s="661"/>
      <c r="K7" s="661"/>
      <c r="L7" s="661"/>
      <c r="M7" s="661"/>
      <c r="N7" s="661"/>
      <c r="O7" s="661"/>
      <c r="P7" s="701"/>
      <c r="Q7" s="702">
        <v>14292</v>
      </c>
      <c r="R7" s="703"/>
      <c r="S7" s="703"/>
      <c r="T7" s="703"/>
      <c r="U7" s="703"/>
      <c r="V7" s="703">
        <v>13945</v>
      </c>
      <c r="W7" s="703"/>
      <c r="X7" s="703"/>
      <c r="Y7" s="703"/>
      <c r="Z7" s="703"/>
      <c r="AA7" s="703">
        <v>347</v>
      </c>
      <c r="AB7" s="703"/>
      <c r="AC7" s="703"/>
      <c r="AD7" s="703"/>
      <c r="AE7" s="704"/>
      <c r="AF7" s="705">
        <v>147</v>
      </c>
      <c r="AG7" s="706"/>
      <c r="AH7" s="706"/>
      <c r="AI7" s="706"/>
      <c r="AJ7" s="707"/>
      <c r="AK7" s="708">
        <v>14</v>
      </c>
      <c r="AL7" s="703"/>
      <c r="AM7" s="703"/>
      <c r="AN7" s="703"/>
      <c r="AO7" s="703"/>
      <c r="AP7" s="703">
        <v>14392</v>
      </c>
      <c r="AQ7" s="703"/>
      <c r="AR7" s="703"/>
      <c r="AS7" s="703"/>
      <c r="AT7" s="703"/>
      <c r="AU7" s="709"/>
      <c r="AV7" s="709"/>
      <c r="AW7" s="709"/>
      <c r="AX7" s="709"/>
      <c r="AY7" s="710"/>
      <c r="AZ7" s="64"/>
      <c r="BA7" s="64"/>
      <c r="BB7" s="64"/>
      <c r="BC7" s="64"/>
      <c r="BD7" s="64"/>
      <c r="BE7" s="82"/>
      <c r="BF7" s="82"/>
      <c r="BG7" s="82"/>
      <c r="BH7" s="82"/>
      <c r="BI7" s="82"/>
      <c r="BJ7" s="82"/>
      <c r="BK7" s="82"/>
      <c r="BL7" s="82"/>
      <c r="BM7" s="82"/>
      <c r="BN7" s="82"/>
      <c r="BO7" s="82"/>
      <c r="BP7" s="82"/>
      <c r="BQ7" s="59">
        <v>1</v>
      </c>
      <c r="BR7" s="87"/>
      <c r="BS7" s="660" t="s">
        <v>544</v>
      </c>
      <c r="BT7" s="661"/>
      <c r="BU7" s="661"/>
      <c r="BV7" s="661"/>
      <c r="BW7" s="661"/>
      <c r="BX7" s="661"/>
      <c r="BY7" s="661"/>
      <c r="BZ7" s="661"/>
      <c r="CA7" s="661"/>
      <c r="CB7" s="661"/>
      <c r="CC7" s="661"/>
      <c r="CD7" s="661"/>
      <c r="CE7" s="661"/>
      <c r="CF7" s="661"/>
      <c r="CG7" s="701"/>
      <c r="CH7" s="657">
        <v>0</v>
      </c>
      <c r="CI7" s="658"/>
      <c r="CJ7" s="658"/>
      <c r="CK7" s="658"/>
      <c r="CL7" s="659"/>
      <c r="CM7" s="657">
        <v>0</v>
      </c>
      <c r="CN7" s="658"/>
      <c r="CO7" s="658"/>
      <c r="CP7" s="658"/>
      <c r="CQ7" s="659"/>
      <c r="CR7" s="657">
        <v>0</v>
      </c>
      <c r="CS7" s="658"/>
      <c r="CT7" s="658"/>
      <c r="CU7" s="658"/>
      <c r="CV7" s="659"/>
      <c r="CW7" s="657">
        <v>0</v>
      </c>
      <c r="CX7" s="658"/>
      <c r="CY7" s="658"/>
      <c r="CZ7" s="658"/>
      <c r="DA7" s="659"/>
      <c r="DB7" s="657">
        <v>0</v>
      </c>
      <c r="DC7" s="658"/>
      <c r="DD7" s="658"/>
      <c r="DE7" s="658"/>
      <c r="DF7" s="659"/>
      <c r="DG7" s="657" t="s">
        <v>206</v>
      </c>
      <c r="DH7" s="658"/>
      <c r="DI7" s="658"/>
      <c r="DJ7" s="658"/>
      <c r="DK7" s="659"/>
      <c r="DL7" s="657" t="s">
        <v>206</v>
      </c>
      <c r="DM7" s="658"/>
      <c r="DN7" s="658"/>
      <c r="DO7" s="658"/>
      <c r="DP7" s="659"/>
      <c r="DQ7" s="657" t="s">
        <v>206</v>
      </c>
      <c r="DR7" s="658"/>
      <c r="DS7" s="658"/>
      <c r="DT7" s="658"/>
      <c r="DU7" s="659"/>
      <c r="DV7" s="660"/>
      <c r="DW7" s="661"/>
      <c r="DX7" s="661"/>
      <c r="DY7" s="661"/>
      <c r="DZ7" s="662"/>
      <c r="EA7" s="82"/>
    </row>
    <row r="8" spans="1:131" s="54" customFormat="1" ht="26.25" customHeight="1" x14ac:dyDescent="0.2">
      <c r="A8" s="60">
        <v>2</v>
      </c>
      <c r="B8" s="692" t="s">
        <v>301</v>
      </c>
      <c r="C8" s="693"/>
      <c r="D8" s="693"/>
      <c r="E8" s="693"/>
      <c r="F8" s="693"/>
      <c r="G8" s="693"/>
      <c r="H8" s="693"/>
      <c r="I8" s="693"/>
      <c r="J8" s="693"/>
      <c r="K8" s="693"/>
      <c r="L8" s="693"/>
      <c r="M8" s="693"/>
      <c r="N8" s="693"/>
      <c r="O8" s="693"/>
      <c r="P8" s="694"/>
      <c r="Q8" s="683">
        <v>0</v>
      </c>
      <c r="R8" s="684"/>
      <c r="S8" s="684"/>
      <c r="T8" s="684"/>
      <c r="U8" s="684"/>
      <c r="V8" s="684">
        <v>0</v>
      </c>
      <c r="W8" s="684"/>
      <c r="X8" s="684"/>
      <c r="Y8" s="684"/>
      <c r="Z8" s="684"/>
      <c r="AA8" s="684" t="s">
        <v>206</v>
      </c>
      <c r="AB8" s="684"/>
      <c r="AC8" s="684"/>
      <c r="AD8" s="684"/>
      <c r="AE8" s="685"/>
      <c r="AF8" s="686" t="s">
        <v>206</v>
      </c>
      <c r="AG8" s="687"/>
      <c r="AH8" s="687"/>
      <c r="AI8" s="687"/>
      <c r="AJ8" s="688"/>
      <c r="AK8" s="689" t="s">
        <v>206</v>
      </c>
      <c r="AL8" s="684"/>
      <c r="AM8" s="684"/>
      <c r="AN8" s="684"/>
      <c r="AO8" s="684"/>
      <c r="AP8" s="684" t="s">
        <v>206</v>
      </c>
      <c r="AQ8" s="684"/>
      <c r="AR8" s="684"/>
      <c r="AS8" s="684"/>
      <c r="AT8" s="684"/>
      <c r="AU8" s="690"/>
      <c r="AV8" s="690"/>
      <c r="AW8" s="690"/>
      <c r="AX8" s="690"/>
      <c r="AY8" s="691"/>
      <c r="AZ8" s="64"/>
      <c r="BA8" s="64"/>
      <c r="BB8" s="64"/>
      <c r="BC8" s="64"/>
      <c r="BD8" s="64"/>
      <c r="BE8" s="82"/>
      <c r="BF8" s="82"/>
      <c r="BG8" s="82"/>
      <c r="BH8" s="82"/>
      <c r="BI8" s="82"/>
      <c r="BJ8" s="82"/>
      <c r="BK8" s="82"/>
      <c r="BL8" s="82"/>
      <c r="BM8" s="82"/>
      <c r="BN8" s="82"/>
      <c r="BO8" s="82"/>
      <c r="BP8" s="82"/>
      <c r="BQ8" s="60">
        <v>2</v>
      </c>
      <c r="BR8" s="88"/>
      <c r="BS8" s="692" t="s">
        <v>545</v>
      </c>
      <c r="BT8" s="693"/>
      <c r="BU8" s="693"/>
      <c r="BV8" s="693"/>
      <c r="BW8" s="693"/>
      <c r="BX8" s="693"/>
      <c r="BY8" s="693"/>
      <c r="BZ8" s="693"/>
      <c r="CA8" s="693"/>
      <c r="CB8" s="693"/>
      <c r="CC8" s="693"/>
      <c r="CD8" s="693"/>
      <c r="CE8" s="693"/>
      <c r="CF8" s="693"/>
      <c r="CG8" s="694"/>
      <c r="CH8" s="695">
        <v>35</v>
      </c>
      <c r="CI8" s="687"/>
      <c r="CJ8" s="687"/>
      <c r="CK8" s="687"/>
      <c r="CL8" s="696"/>
      <c r="CM8" s="695">
        <v>505</v>
      </c>
      <c r="CN8" s="687"/>
      <c r="CO8" s="687"/>
      <c r="CP8" s="687"/>
      <c r="CQ8" s="696"/>
      <c r="CR8" s="695">
        <v>303</v>
      </c>
      <c r="CS8" s="687"/>
      <c r="CT8" s="687"/>
      <c r="CU8" s="687"/>
      <c r="CV8" s="696"/>
      <c r="CW8" s="695">
        <v>1</v>
      </c>
      <c r="CX8" s="687"/>
      <c r="CY8" s="687"/>
      <c r="CZ8" s="687"/>
      <c r="DA8" s="696"/>
      <c r="DB8" s="695" t="s">
        <v>206</v>
      </c>
      <c r="DC8" s="687"/>
      <c r="DD8" s="687"/>
      <c r="DE8" s="687"/>
      <c r="DF8" s="696"/>
      <c r="DG8" s="695" t="s">
        <v>206</v>
      </c>
      <c r="DH8" s="687"/>
      <c r="DI8" s="687"/>
      <c r="DJ8" s="687"/>
      <c r="DK8" s="696"/>
      <c r="DL8" s="695" t="s">
        <v>206</v>
      </c>
      <c r="DM8" s="687"/>
      <c r="DN8" s="687"/>
      <c r="DO8" s="687"/>
      <c r="DP8" s="696"/>
      <c r="DQ8" s="695" t="s">
        <v>206</v>
      </c>
      <c r="DR8" s="687"/>
      <c r="DS8" s="687"/>
      <c r="DT8" s="687"/>
      <c r="DU8" s="696"/>
      <c r="DV8" s="692"/>
      <c r="DW8" s="693"/>
      <c r="DX8" s="693"/>
      <c r="DY8" s="693"/>
      <c r="DZ8" s="711"/>
      <c r="EA8" s="82"/>
    </row>
    <row r="9" spans="1:131" s="54" customFormat="1" ht="26.25" customHeight="1" x14ac:dyDescent="0.2">
      <c r="A9" s="60">
        <v>3</v>
      </c>
      <c r="B9" s="692" t="s">
        <v>388</v>
      </c>
      <c r="C9" s="693"/>
      <c r="D9" s="693"/>
      <c r="E9" s="693"/>
      <c r="F9" s="693"/>
      <c r="G9" s="693"/>
      <c r="H9" s="693"/>
      <c r="I9" s="693"/>
      <c r="J9" s="693"/>
      <c r="K9" s="693"/>
      <c r="L9" s="693"/>
      <c r="M9" s="693"/>
      <c r="N9" s="693"/>
      <c r="O9" s="693"/>
      <c r="P9" s="694"/>
      <c r="Q9" s="683">
        <v>4</v>
      </c>
      <c r="R9" s="684"/>
      <c r="S9" s="684"/>
      <c r="T9" s="684"/>
      <c r="U9" s="684"/>
      <c r="V9" s="684">
        <v>4</v>
      </c>
      <c r="W9" s="684"/>
      <c r="X9" s="684"/>
      <c r="Y9" s="684"/>
      <c r="Z9" s="684"/>
      <c r="AA9" s="684">
        <v>0</v>
      </c>
      <c r="AB9" s="684"/>
      <c r="AC9" s="684"/>
      <c r="AD9" s="684"/>
      <c r="AE9" s="685"/>
      <c r="AF9" s="686">
        <v>0</v>
      </c>
      <c r="AG9" s="687"/>
      <c r="AH9" s="687"/>
      <c r="AI9" s="687"/>
      <c r="AJ9" s="688"/>
      <c r="AK9" s="689">
        <v>2</v>
      </c>
      <c r="AL9" s="684"/>
      <c r="AM9" s="684"/>
      <c r="AN9" s="684"/>
      <c r="AO9" s="684"/>
      <c r="AP9" s="684" t="s">
        <v>206</v>
      </c>
      <c r="AQ9" s="684"/>
      <c r="AR9" s="684"/>
      <c r="AS9" s="684"/>
      <c r="AT9" s="684"/>
      <c r="AU9" s="690"/>
      <c r="AV9" s="690"/>
      <c r="AW9" s="690"/>
      <c r="AX9" s="690"/>
      <c r="AY9" s="691"/>
      <c r="AZ9" s="64"/>
      <c r="BA9" s="64"/>
      <c r="BB9" s="64"/>
      <c r="BC9" s="64"/>
      <c r="BD9" s="64"/>
      <c r="BE9" s="82"/>
      <c r="BF9" s="82"/>
      <c r="BG9" s="82"/>
      <c r="BH9" s="82"/>
      <c r="BI9" s="82"/>
      <c r="BJ9" s="82"/>
      <c r="BK9" s="82"/>
      <c r="BL9" s="82"/>
      <c r="BM9" s="82"/>
      <c r="BN9" s="82"/>
      <c r="BO9" s="82"/>
      <c r="BP9" s="82"/>
      <c r="BQ9" s="60">
        <v>3</v>
      </c>
      <c r="BR9" s="88"/>
      <c r="BS9" s="692" t="s">
        <v>519</v>
      </c>
      <c r="BT9" s="693"/>
      <c r="BU9" s="693"/>
      <c r="BV9" s="693"/>
      <c r="BW9" s="693"/>
      <c r="BX9" s="693"/>
      <c r="BY9" s="693"/>
      <c r="BZ9" s="693"/>
      <c r="CA9" s="693"/>
      <c r="CB9" s="693"/>
      <c r="CC9" s="693"/>
      <c r="CD9" s="693"/>
      <c r="CE9" s="693"/>
      <c r="CF9" s="693"/>
      <c r="CG9" s="694"/>
      <c r="CH9" s="695">
        <v>0</v>
      </c>
      <c r="CI9" s="687"/>
      <c r="CJ9" s="687"/>
      <c r="CK9" s="687"/>
      <c r="CL9" s="696"/>
      <c r="CM9" s="695">
        <v>0</v>
      </c>
      <c r="CN9" s="687"/>
      <c r="CO9" s="687"/>
      <c r="CP9" s="687"/>
      <c r="CQ9" s="696"/>
      <c r="CR9" s="695">
        <v>0</v>
      </c>
      <c r="CS9" s="687"/>
      <c r="CT9" s="687"/>
      <c r="CU9" s="687"/>
      <c r="CV9" s="696"/>
      <c r="CW9" s="695">
        <v>0</v>
      </c>
      <c r="CX9" s="687"/>
      <c r="CY9" s="687"/>
      <c r="CZ9" s="687"/>
      <c r="DA9" s="696"/>
      <c r="DB9" s="695">
        <v>0</v>
      </c>
      <c r="DC9" s="687"/>
      <c r="DD9" s="687"/>
      <c r="DE9" s="687"/>
      <c r="DF9" s="696"/>
      <c r="DG9" s="695" t="s">
        <v>206</v>
      </c>
      <c r="DH9" s="687"/>
      <c r="DI9" s="687"/>
      <c r="DJ9" s="687"/>
      <c r="DK9" s="696"/>
      <c r="DL9" s="695" t="s">
        <v>206</v>
      </c>
      <c r="DM9" s="687"/>
      <c r="DN9" s="687"/>
      <c r="DO9" s="687"/>
      <c r="DP9" s="696"/>
      <c r="DQ9" s="695" t="s">
        <v>206</v>
      </c>
      <c r="DR9" s="687"/>
      <c r="DS9" s="687"/>
      <c r="DT9" s="687"/>
      <c r="DU9" s="696"/>
      <c r="DV9" s="692"/>
      <c r="DW9" s="693"/>
      <c r="DX9" s="693"/>
      <c r="DY9" s="693"/>
      <c r="DZ9" s="711"/>
      <c r="EA9" s="82"/>
    </row>
    <row r="10" spans="1:131" s="54" customFormat="1" ht="26.25" customHeight="1" x14ac:dyDescent="0.2">
      <c r="A10" s="60">
        <v>4</v>
      </c>
      <c r="B10" s="692" t="s">
        <v>454</v>
      </c>
      <c r="C10" s="693"/>
      <c r="D10" s="693"/>
      <c r="E10" s="693"/>
      <c r="F10" s="693"/>
      <c r="G10" s="693"/>
      <c r="H10" s="693"/>
      <c r="I10" s="693"/>
      <c r="J10" s="693"/>
      <c r="K10" s="693"/>
      <c r="L10" s="693"/>
      <c r="M10" s="693"/>
      <c r="N10" s="693"/>
      <c r="O10" s="693"/>
      <c r="P10" s="694"/>
      <c r="Q10" s="683">
        <v>124</v>
      </c>
      <c r="R10" s="684"/>
      <c r="S10" s="684"/>
      <c r="T10" s="684"/>
      <c r="U10" s="684"/>
      <c r="V10" s="684">
        <v>124</v>
      </c>
      <c r="W10" s="684"/>
      <c r="X10" s="684"/>
      <c r="Y10" s="684"/>
      <c r="Z10" s="684"/>
      <c r="AA10" s="684">
        <v>0</v>
      </c>
      <c r="AB10" s="684"/>
      <c r="AC10" s="684"/>
      <c r="AD10" s="684"/>
      <c r="AE10" s="685"/>
      <c r="AF10" s="686">
        <v>0</v>
      </c>
      <c r="AG10" s="687"/>
      <c r="AH10" s="687"/>
      <c r="AI10" s="687"/>
      <c r="AJ10" s="688"/>
      <c r="AK10" s="689">
        <v>105</v>
      </c>
      <c r="AL10" s="684"/>
      <c r="AM10" s="684"/>
      <c r="AN10" s="684"/>
      <c r="AO10" s="684"/>
      <c r="AP10" s="684">
        <v>52</v>
      </c>
      <c r="AQ10" s="684"/>
      <c r="AR10" s="684"/>
      <c r="AS10" s="684"/>
      <c r="AT10" s="684"/>
      <c r="AU10" s="690"/>
      <c r="AV10" s="690"/>
      <c r="AW10" s="690"/>
      <c r="AX10" s="690"/>
      <c r="AY10" s="691"/>
      <c r="AZ10" s="64"/>
      <c r="BA10" s="64"/>
      <c r="BB10" s="64"/>
      <c r="BC10" s="64"/>
      <c r="BD10" s="64"/>
      <c r="BE10" s="82"/>
      <c r="BF10" s="82"/>
      <c r="BG10" s="82"/>
      <c r="BH10" s="82"/>
      <c r="BI10" s="82"/>
      <c r="BJ10" s="82"/>
      <c r="BK10" s="82"/>
      <c r="BL10" s="82"/>
      <c r="BM10" s="82"/>
      <c r="BN10" s="82"/>
      <c r="BO10" s="82"/>
      <c r="BP10" s="82"/>
      <c r="BQ10" s="60">
        <v>4</v>
      </c>
      <c r="BR10" s="88"/>
      <c r="BS10" s="692" t="s">
        <v>306</v>
      </c>
      <c r="BT10" s="693"/>
      <c r="BU10" s="693"/>
      <c r="BV10" s="693"/>
      <c r="BW10" s="693"/>
      <c r="BX10" s="693"/>
      <c r="BY10" s="693"/>
      <c r="BZ10" s="693"/>
      <c r="CA10" s="693"/>
      <c r="CB10" s="693"/>
      <c r="CC10" s="693"/>
      <c r="CD10" s="693"/>
      <c r="CE10" s="693"/>
      <c r="CF10" s="693"/>
      <c r="CG10" s="694"/>
      <c r="CH10" s="695" t="s">
        <v>206</v>
      </c>
      <c r="CI10" s="687"/>
      <c r="CJ10" s="687"/>
      <c r="CK10" s="687"/>
      <c r="CL10" s="696"/>
      <c r="CM10" s="695" t="s">
        <v>206</v>
      </c>
      <c r="CN10" s="687"/>
      <c r="CO10" s="687"/>
      <c r="CP10" s="687"/>
      <c r="CQ10" s="696"/>
      <c r="CR10" s="695">
        <v>6</v>
      </c>
      <c r="CS10" s="687"/>
      <c r="CT10" s="687"/>
      <c r="CU10" s="687"/>
      <c r="CV10" s="696"/>
      <c r="CW10" s="695" t="s">
        <v>206</v>
      </c>
      <c r="CX10" s="687"/>
      <c r="CY10" s="687"/>
      <c r="CZ10" s="687"/>
      <c r="DA10" s="696"/>
      <c r="DB10" s="695" t="s">
        <v>206</v>
      </c>
      <c r="DC10" s="687"/>
      <c r="DD10" s="687"/>
      <c r="DE10" s="687"/>
      <c r="DF10" s="696"/>
      <c r="DG10" s="695" t="s">
        <v>206</v>
      </c>
      <c r="DH10" s="687"/>
      <c r="DI10" s="687"/>
      <c r="DJ10" s="687"/>
      <c r="DK10" s="696"/>
      <c r="DL10" s="695" t="s">
        <v>206</v>
      </c>
      <c r="DM10" s="687"/>
      <c r="DN10" s="687"/>
      <c r="DO10" s="687"/>
      <c r="DP10" s="696"/>
      <c r="DQ10" s="695" t="s">
        <v>206</v>
      </c>
      <c r="DR10" s="687"/>
      <c r="DS10" s="687"/>
      <c r="DT10" s="687"/>
      <c r="DU10" s="696"/>
      <c r="DV10" s="692"/>
      <c r="DW10" s="693"/>
      <c r="DX10" s="693"/>
      <c r="DY10" s="693"/>
      <c r="DZ10" s="711"/>
      <c r="EA10" s="82"/>
    </row>
    <row r="11" spans="1:131" s="54" customFormat="1" ht="26.25" customHeight="1" x14ac:dyDescent="0.2">
      <c r="A11" s="60">
        <v>5</v>
      </c>
      <c r="B11" s="692"/>
      <c r="C11" s="693"/>
      <c r="D11" s="693"/>
      <c r="E11" s="693"/>
      <c r="F11" s="693"/>
      <c r="G11" s="693"/>
      <c r="H11" s="693"/>
      <c r="I11" s="693"/>
      <c r="J11" s="693"/>
      <c r="K11" s="693"/>
      <c r="L11" s="693"/>
      <c r="M11" s="693"/>
      <c r="N11" s="693"/>
      <c r="O11" s="693"/>
      <c r="P11" s="694"/>
      <c r="Q11" s="683"/>
      <c r="R11" s="684"/>
      <c r="S11" s="684"/>
      <c r="T11" s="684"/>
      <c r="U11" s="684"/>
      <c r="V11" s="684"/>
      <c r="W11" s="684"/>
      <c r="X11" s="684"/>
      <c r="Y11" s="684"/>
      <c r="Z11" s="684"/>
      <c r="AA11" s="684"/>
      <c r="AB11" s="684"/>
      <c r="AC11" s="684"/>
      <c r="AD11" s="684"/>
      <c r="AE11" s="685"/>
      <c r="AF11" s="686"/>
      <c r="AG11" s="687"/>
      <c r="AH11" s="687"/>
      <c r="AI11" s="687"/>
      <c r="AJ11" s="688"/>
      <c r="AK11" s="689"/>
      <c r="AL11" s="684"/>
      <c r="AM11" s="684"/>
      <c r="AN11" s="684"/>
      <c r="AO11" s="684"/>
      <c r="AP11" s="684"/>
      <c r="AQ11" s="684"/>
      <c r="AR11" s="684"/>
      <c r="AS11" s="684"/>
      <c r="AT11" s="684"/>
      <c r="AU11" s="690"/>
      <c r="AV11" s="690"/>
      <c r="AW11" s="690"/>
      <c r="AX11" s="690"/>
      <c r="AY11" s="691"/>
      <c r="AZ11" s="64"/>
      <c r="BA11" s="64"/>
      <c r="BB11" s="64"/>
      <c r="BC11" s="64"/>
      <c r="BD11" s="64"/>
      <c r="BE11" s="82"/>
      <c r="BF11" s="82"/>
      <c r="BG11" s="82"/>
      <c r="BH11" s="82"/>
      <c r="BI11" s="82"/>
      <c r="BJ11" s="82"/>
      <c r="BK11" s="82"/>
      <c r="BL11" s="82"/>
      <c r="BM11" s="82"/>
      <c r="BN11" s="82"/>
      <c r="BO11" s="82"/>
      <c r="BP11" s="82"/>
      <c r="BQ11" s="60">
        <v>5</v>
      </c>
      <c r="BR11" s="88"/>
      <c r="BS11" s="692" t="s">
        <v>546</v>
      </c>
      <c r="BT11" s="693"/>
      <c r="BU11" s="693"/>
      <c r="BV11" s="693"/>
      <c r="BW11" s="693"/>
      <c r="BX11" s="693"/>
      <c r="BY11" s="693"/>
      <c r="BZ11" s="693"/>
      <c r="CA11" s="693"/>
      <c r="CB11" s="693"/>
      <c r="CC11" s="693"/>
      <c r="CD11" s="693"/>
      <c r="CE11" s="693"/>
      <c r="CF11" s="693"/>
      <c r="CG11" s="694"/>
      <c r="CH11" s="695">
        <v>0</v>
      </c>
      <c r="CI11" s="687"/>
      <c r="CJ11" s="687"/>
      <c r="CK11" s="687"/>
      <c r="CL11" s="696"/>
      <c r="CM11" s="695">
        <v>0</v>
      </c>
      <c r="CN11" s="687"/>
      <c r="CO11" s="687"/>
      <c r="CP11" s="687"/>
      <c r="CQ11" s="696"/>
      <c r="CR11" s="695">
        <v>0</v>
      </c>
      <c r="CS11" s="687"/>
      <c r="CT11" s="687"/>
      <c r="CU11" s="687"/>
      <c r="CV11" s="696"/>
      <c r="CW11" s="695">
        <v>0</v>
      </c>
      <c r="CX11" s="687"/>
      <c r="CY11" s="687"/>
      <c r="CZ11" s="687"/>
      <c r="DA11" s="696"/>
      <c r="DB11" s="695">
        <v>0</v>
      </c>
      <c r="DC11" s="687"/>
      <c r="DD11" s="687"/>
      <c r="DE11" s="687"/>
      <c r="DF11" s="696"/>
      <c r="DG11" s="695" t="s">
        <v>206</v>
      </c>
      <c r="DH11" s="687"/>
      <c r="DI11" s="687"/>
      <c r="DJ11" s="687"/>
      <c r="DK11" s="696"/>
      <c r="DL11" s="695" t="s">
        <v>206</v>
      </c>
      <c r="DM11" s="687"/>
      <c r="DN11" s="687"/>
      <c r="DO11" s="687"/>
      <c r="DP11" s="696"/>
      <c r="DQ11" s="695" t="s">
        <v>206</v>
      </c>
      <c r="DR11" s="687"/>
      <c r="DS11" s="687"/>
      <c r="DT11" s="687"/>
      <c r="DU11" s="696"/>
      <c r="DV11" s="692"/>
      <c r="DW11" s="693"/>
      <c r="DX11" s="693"/>
      <c r="DY11" s="693"/>
      <c r="DZ11" s="711"/>
      <c r="EA11" s="82"/>
    </row>
    <row r="12" spans="1:131" s="54" customFormat="1" ht="26.25" customHeight="1" x14ac:dyDescent="0.2">
      <c r="A12" s="60">
        <v>6</v>
      </c>
      <c r="B12" s="692"/>
      <c r="C12" s="693"/>
      <c r="D12" s="693"/>
      <c r="E12" s="693"/>
      <c r="F12" s="693"/>
      <c r="G12" s="693"/>
      <c r="H12" s="693"/>
      <c r="I12" s="693"/>
      <c r="J12" s="693"/>
      <c r="K12" s="693"/>
      <c r="L12" s="693"/>
      <c r="M12" s="693"/>
      <c r="N12" s="693"/>
      <c r="O12" s="693"/>
      <c r="P12" s="694"/>
      <c r="Q12" s="683"/>
      <c r="R12" s="684"/>
      <c r="S12" s="684"/>
      <c r="T12" s="684"/>
      <c r="U12" s="684"/>
      <c r="V12" s="684"/>
      <c r="W12" s="684"/>
      <c r="X12" s="684"/>
      <c r="Y12" s="684"/>
      <c r="Z12" s="684"/>
      <c r="AA12" s="684"/>
      <c r="AB12" s="684"/>
      <c r="AC12" s="684"/>
      <c r="AD12" s="684"/>
      <c r="AE12" s="685"/>
      <c r="AF12" s="686"/>
      <c r="AG12" s="687"/>
      <c r="AH12" s="687"/>
      <c r="AI12" s="687"/>
      <c r="AJ12" s="688"/>
      <c r="AK12" s="689"/>
      <c r="AL12" s="684"/>
      <c r="AM12" s="684"/>
      <c r="AN12" s="684"/>
      <c r="AO12" s="684"/>
      <c r="AP12" s="684"/>
      <c r="AQ12" s="684"/>
      <c r="AR12" s="684"/>
      <c r="AS12" s="684"/>
      <c r="AT12" s="684"/>
      <c r="AU12" s="690"/>
      <c r="AV12" s="690"/>
      <c r="AW12" s="690"/>
      <c r="AX12" s="690"/>
      <c r="AY12" s="691"/>
      <c r="AZ12" s="64"/>
      <c r="BA12" s="64"/>
      <c r="BB12" s="64"/>
      <c r="BC12" s="64"/>
      <c r="BD12" s="64"/>
      <c r="BE12" s="82"/>
      <c r="BF12" s="82"/>
      <c r="BG12" s="82"/>
      <c r="BH12" s="82"/>
      <c r="BI12" s="82"/>
      <c r="BJ12" s="82"/>
      <c r="BK12" s="82"/>
      <c r="BL12" s="82"/>
      <c r="BM12" s="82"/>
      <c r="BN12" s="82"/>
      <c r="BO12" s="82"/>
      <c r="BP12" s="82"/>
      <c r="BQ12" s="60">
        <v>6</v>
      </c>
      <c r="BR12" s="88"/>
      <c r="BS12" s="692" t="s">
        <v>294</v>
      </c>
      <c r="BT12" s="693"/>
      <c r="BU12" s="693"/>
      <c r="BV12" s="693"/>
      <c r="BW12" s="693"/>
      <c r="BX12" s="693"/>
      <c r="BY12" s="693"/>
      <c r="BZ12" s="693"/>
      <c r="CA12" s="693"/>
      <c r="CB12" s="693"/>
      <c r="CC12" s="693"/>
      <c r="CD12" s="693"/>
      <c r="CE12" s="693"/>
      <c r="CF12" s="693"/>
      <c r="CG12" s="694"/>
      <c r="CH12" s="695">
        <v>-4</v>
      </c>
      <c r="CI12" s="687"/>
      <c r="CJ12" s="687"/>
      <c r="CK12" s="687"/>
      <c r="CL12" s="696"/>
      <c r="CM12" s="695">
        <v>26</v>
      </c>
      <c r="CN12" s="687"/>
      <c r="CO12" s="687"/>
      <c r="CP12" s="687"/>
      <c r="CQ12" s="696"/>
      <c r="CR12" s="695">
        <v>35</v>
      </c>
      <c r="CS12" s="687"/>
      <c r="CT12" s="687"/>
      <c r="CU12" s="687"/>
      <c r="CV12" s="696"/>
      <c r="CW12" s="695" t="s">
        <v>206</v>
      </c>
      <c r="CX12" s="687"/>
      <c r="CY12" s="687"/>
      <c r="CZ12" s="687"/>
      <c r="DA12" s="696"/>
      <c r="DB12" s="695" t="s">
        <v>206</v>
      </c>
      <c r="DC12" s="687"/>
      <c r="DD12" s="687"/>
      <c r="DE12" s="687"/>
      <c r="DF12" s="696"/>
      <c r="DG12" s="695" t="s">
        <v>206</v>
      </c>
      <c r="DH12" s="687"/>
      <c r="DI12" s="687"/>
      <c r="DJ12" s="687"/>
      <c r="DK12" s="696"/>
      <c r="DL12" s="695" t="s">
        <v>206</v>
      </c>
      <c r="DM12" s="687"/>
      <c r="DN12" s="687"/>
      <c r="DO12" s="687"/>
      <c r="DP12" s="696"/>
      <c r="DQ12" s="695" t="s">
        <v>206</v>
      </c>
      <c r="DR12" s="687"/>
      <c r="DS12" s="687"/>
      <c r="DT12" s="687"/>
      <c r="DU12" s="696"/>
      <c r="DV12" s="692"/>
      <c r="DW12" s="693"/>
      <c r="DX12" s="693"/>
      <c r="DY12" s="693"/>
      <c r="DZ12" s="711"/>
      <c r="EA12" s="82"/>
    </row>
    <row r="13" spans="1:131" s="54" customFormat="1" ht="26.25" customHeight="1" x14ac:dyDescent="0.2">
      <c r="A13" s="60">
        <v>7</v>
      </c>
      <c r="B13" s="692"/>
      <c r="C13" s="693"/>
      <c r="D13" s="693"/>
      <c r="E13" s="693"/>
      <c r="F13" s="693"/>
      <c r="G13" s="693"/>
      <c r="H13" s="693"/>
      <c r="I13" s="693"/>
      <c r="J13" s="693"/>
      <c r="K13" s="693"/>
      <c r="L13" s="693"/>
      <c r="M13" s="693"/>
      <c r="N13" s="693"/>
      <c r="O13" s="693"/>
      <c r="P13" s="694"/>
      <c r="Q13" s="683"/>
      <c r="R13" s="684"/>
      <c r="S13" s="684"/>
      <c r="T13" s="684"/>
      <c r="U13" s="684"/>
      <c r="V13" s="684"/>
      <c r="W13" s="684"/>
      <c r="X13" s="684"/>
      <c r="Y13" s="684"/>
      <c r="Z13" s="684"/>
      <c r="AA13" s="684"/>
      <c r="AB13" s="684"/>
      <c r="AC13" s="684"/>
      <c r="AD13" s="684"/>
      <c r="AE13" s="685"/>
      <c r="AF13" s="686"/>
      <c r="AG13" s="687"/>
      <c r="AH13" s="687"/>
      <c r="AI13" s="687"/>
      <c r="AJ13" s="688"/>
      <c r="AK13" s="689"/>
      <c r="AL13" s="684"/>
      <c r="AM13" s="684"/>
      <c r="AN13" s="684"/>
      <c r="AO13" s="684"/>
      <c r="AP13" s="684"/>
      <c r="AQ13" s="684"/>
      <c r="AR13" s="684"/>
      <c r="AS13" s="684"/>
      <c r="AT13" s="684"/>
      <c r="AU13" s="690"/>
      <c r="AV13" s="690"/>
      <c r="AW13" s="690"/>
      <c r="AX13" s="690"/>
      <c r="AY13" s="691"/>
      <c r="AZ13" s="64"/>
      <c r="BA13" s="64"/>
      <c r="BB13" s="64"/>
      <c r="BC13" s="64"/>
      <c r="BD13" s="64"/>
      <c r="BE13" s="82"/>
      <c r="BF13" s="82"/>
      <c r="BG13" s="82"/>
      <c r="BH13" s="82"/>
      <c r="BI13" s="82"/>
      <c r="BJ13" s="82"/>
      <c r="BK13" s="82"/>
      <c r="BL13" s="82"/>
      <c r="BM13" s="82"/>
      <c r="BN13" s="82"/>
      <c r="BO13" s="82"/>
      <c r="BP13" s="82"/>
      <c r="BQ13" s="60">
        <v>7</v>
      </c>
      <c r="BR13" s="88"/>
      <c r="BS13" s="692" t="s">
        <v>547</v>
      </c>
      <c r="BT13" s="693"/>
      <c r="BU13" s="693"/>
      <c r="BV13" s="693"/>
      <c r="BW13" s="693"/>
      <c r="BX13" s="693"/>
      <c r="BY13" s="693"/>
      <c r="BZ13" s="693"/>
      <c r="CA13" s="693"/>
      <c r="CB13" s="693"/>
      <c r="CC13" s="693"/>
      <c r="CD13" s="693"/>
      <c r="CE13" s="693"/>
      <c r="CF13" s="693"/>
      <c r="CG13" s="694"/>
      <c r="CH13" s="695">
        <v>-77</v>
      </c>
      <c r="CI13" s="687"/>
      <c r="CJ13" s="687"/>
      <c r="CK13" s="687"/>
      <c r="CL13" s="696"/>
      <c r="CM13" s="695">
        <v>-146</v>
      </c>
      <c r="CN13" s="687"/>
      <c r="CO13" s="687"/>
      <c r="CP13" s="687"/>
      <c r="CQ13" s="696"/>
      <c r="CR13" s="695">
        <v>4</v>
      </c>
      <c r="CS13" s="687"/>
      <c r="CT13" s="687"/>
      <c r="CU13" s="687"/>
      <c r="CV13" s="696"/>
      <c r="CW13" s="695" t="s">
        <v>206</v>
      </c>
      <c r="CX13" s="687"/>
      <c r="CY13" s="687"/>
      <c r="CZ13" s="687"/>
      <c r="DA13" s="696"/>
      <c r="DB13" s="695" t="s">
        <v>206</v>
      </c>
      <c r="DC13" s="687"/>
      <c r="DD13" s="687"/>
      <c r="DE13" s="687"/>
      <c r="DF13" s="696"/>
      <c r="DG13" s="695" t="s">
        <v>206</v>
      </c>
      <c r="DH13" s="687"/>
      <c r="DI13" s="687"/>
      <c r="DJ13" s="687"/>
      <c r="DK13" s="696"/>
      <c r="DL13" s="695" t="s">
        <v>206</v>
      </c>
      <c r="DM13" s="687"/>
      <c r="DN13" s="687"/>
      <c r="DO13" s="687"/>
      <c r="DP13" s="696"/>
      <c r="DQ13" s="695" t="s">
        <v>206</v>
      </c>
      <c r="DR13" s="687"/>
      <c r="DS13" s="687"/>
      <c r="DT13" s="687"/>
      <c r="DU13" s="696"/>
      <c r="DV13" s="692"/>
      <c r="DW13" s="693"/>
      <c r="DX13" s="693"/>
      <c r="DY13" s="693"/>
      <c r="DZ13" s="711"/>
      <c r="EA13" s="82"/>
    </row>
    <row r="14" spans="1:131" s="54" customFormat="1" ht="26.25" customHeight="1" x14ac:dyDescent="0.2">
      <c r="A14" s="60">
        <v>8</v>
      </c>
      <c r="B14" s="692"/>
      <c r="C14" s="693"/>
      <c r="D14" s="693"/>
      <c r="E14" s="693"/>
      <c r="F14" s="693"/>
      <c r="G14" s="693"/>
      <c r="H14" s="693"/>
      <c r="I14" s="693"/>
      <c r="J14" s="693"/>
      <c r="K14" s="693"/>
      <c r="L14" s="693"/>
      <c r="M14" s="693"/>
      <c r="N14" s="693"/>
      <c r="O14" s="693"/>
      <c r="P14" s="694"/>
      <c r="Q14" s="683"/>
      <c r="R14" s="684"/>
      <c r="S14" s="684"/>
      <c r="T14" s="684"/>
      <c r="U14" s="684"/>
      <c r="V14" s="684"/>
      <c r="W14" s="684"/>
      <c r="X14" s="684"/>
      <c r="Y14" s="684"/>
      <c r="Z14" s="684"/>
      <c r="AA14" s="684"/>
      <c r="AB14" s="684"/>
      <c r="AC14" s="684"/>
      <c r="AD14" s="684"/>
      <c r="AE14" s="685"/>
      <c r="AF14" s="686"/>
      <c r="AG14" s="687"/>
      <c r="AH14" s="687"/>
      <c r="AI14" s="687"/>
      <c r="AJ14" s="688"/>
      <c r="AK14" s="689"/>
      <c r="AL14" s="684"/>
      <c r="AM14" s="684"/>
      <c r="AN14" s="684"/>
      <c r="AO14" s="684"/>
      <c r="AP14" s="684"/>
      <c r="AQ14" s="684"/>
      <c r="AR14" s="684"/>
      <c r="AS14" s="684"/>
      <c r="AT14" s="684"/>
      <c r="AU14" s="690"/>
      <c r="AV14" s="690"/>
      <c r="AW14" s="690"/>
      <c r="AX14" s="690"/>
      <c r="AY14" s="691"/>
      <c r="AZ14" s="64"/>
      <c r="BA14" s="64"/>
      <c r="BB14" s="64"/>
      <c r="BC14" s="64"/>
      <c r="BD14" s="64"/>
      <c r="BE14" s="82"/>
      <c r="BF14" s="82"/>
      <c r="BG14" s="82"/>
      <c r="BH14" s="82"/>
      <c r="BI14" s="82"/>
      <c r="BJ14" s="82"/>
      <c r="BK14" s="82"/>
      <c r="BL14" s="82"/>
      <c r="BM14" s="82"/>
      <c r="BN14" s="82"/>
      <c r="BO14" s="82"/>
      <c r="BP14" s="82"/>
      <c r="BQ14" s="60">
        <v>8</v>
      </c>
      <c r="BR14" s="88"/>
      <c r="BS14" s="692" t="s">
        <v>548</v>
      </c>
      <c r="BT14" s="693"/>
      <c r="BU14" s="693"/>
      <c r="BV14" s="693"/>
      <c r="BW14" s="693"/>
      <c r="BX14" s="693"/>
      <c r="BY14" s="693"/>
      <c r="BZ14" s="693"/>
      <c r="CA14" s="693"/>
      <c r="CB14" s="693"/>
      <c r="CC14" s="693"/>
      <c r="CD14" s="693"/>
      <c r="CE14" s="693"/>
      <c r="CF14" s="693"/>
      <c r="CG14" s="694"/>
      <c r="CH14" s="695">
        <v>9</v>
      </c>
      <c r="CI14" s="687"/>
      <c r="CJ14" s="687"/>
      <c r="CK14" s="687"/>
      <c r="CL14" s="696"/>
      <c r="CM14" s="695">
        <v>81</v>
      </c>
      <c r="CN14" s="687"/>
      <c r="CO14" s="687"/>
      <c r="CP14" s="687"/>
      <c r="CQ14" s="696"/>
      <c r="CR14" s="695">
        <v>27</v>
      </c>
      <c r="CS14" s="687"/>
      <c r="CT14" s="687"/>
      <c r="CU14" s="687"/>
      <c r="CV14" s="696"/>
      <c r="CW14" s="695" t="s">
        <v>206</v>
      </c>
      <c r="CX14" s="687"/>
      <c r="CY14" s="687"/>
      <c r="CZ14" s="687"/>
      <c r="DA14" s="696"/>
      <c r="DB14" s="695" t="s">
        <v>206</v>
      </c>
      <c r="DC14" s="687"/>
      <c r="DD14" s="687"/>
      <c r="DE14" s="687"/>
      <c r="DF14" s="696"/>
      <c r="DG14" s="695" t="s">
        <v>206</v>
      </c>
      <c r="DH14" s="687"/>
      <c r="DI14" s="687"/>
      <c r="DJ14" s="687"/>
      <c r="DK14" s="696"/>
      <c r="DL14" s="695" t="s">
        <v>206</v>
      </c>
      <c r="DM14" s="687"/>
      <c r="DN14" s="687"/>
      <c r="DO14" s="687"/>
      <c r="DP14" s="696"/>
      <c r="DQ14" s="695" t="s">
        <v>206</v>
      </c>
      <c r="DR14" s="687"/>
      <c r="DS14" s="687"/>
      <c r="DT14" s="687"/>
      <c r="DU14" s="696"/>
      <c r="DV14" s="692"/>
      <c r="DW14" s="693"/>
      <c r="DX14" s="693"/>
      <c r="DY14" s="693"/>
      <c r="DZ14" s="711"/>
      <c r="EA14" s="82"/>
    </row>
    <row r="15" spans="1:131" s="54" customFormat="1" ht="26.25" customHeight="1" x14ac:dyDescent="0.2">
      <c r="A15" s="60">
        <v>9</v>
      </c>
      <c r="B15" s="692"/>
      <c r="C15" s="693"/>
      <c r="D15" s="693"/>
      <c r="E15" s="693"/>
      <c r="F15" s="693"/>
      <c r="G15" s="693"/>
      <c r="H15" s="693"/>
      <c r="I15" s="693"/>
      <c r="J15" s="693"/>
      <c r="K15" s="693"/>
      <c r="L15" s="693"/>
      <c r="M15" s="693"/>
      <c r="N15" s="693"/>
      <c r="O15" s="693"/>
      <c r="P15" s="694"/>
      <c r="Q15" s="683"/>
      <c r="R15" s="684"/>
      <c r="S15" s="684"/>
      <c r="T15" s="684"/>
      <c r="U15" s="684"/>
      <c r="V15" s="684"/>
      <c r="W15" s="684"/>
      <c r="X15" s="684"/>
      <c r="Y15" s="684"/>
      <c r="Z15" s="684"/>
      <c r="AA15" s="684"/>
      <c r="AB15" s="684"/>
      <c r="AC15" s="684"/>
      <c r="AD15" s="684"/>
      <c r="AE15" s="685"/>
      <c r="AF15" s="686"/>
      <c r="AG15" s="687"/>
      <c r="AH15" s="687"/>
      <c r="AI15" s="687"/>
      <c r="AJ15" s="688"/>
      <c r="AK15" s="689"/>
      <c r="AL15" s="684"/>
      <c r="AM15" s="684"/>
      <c r="AN15" s="684"/>
      <c r="AO15" s="684"/>
      <c r="AP15" s="684"/>
      <c r="AQ15" s="684"/>
      <c r="AR15" s="684"/>
      <c r="AS15" s="684"/>
      <c r="AT15" s="684"/>
      <c r="AU15" s="690"/>
      <c r="AV15" s="690"/>
      <c r="AW15" s="690"/>
      <c r="AX15" s="690"/>
      <c r="AY15" s="691"/>
      <c r="AZ15" s="64"/>
      <c r="BA15" s="64"/>
      <c r="BB15" s="64"/>
      <c r="BC15" s="64"/>
      <c r="BD15" s="64"/>
      <c r="BE15" s="82"/>
      <c r="BF15" s="82"/>
      <c r="BG15" s="82"/>
      <c r="BH15" s="82"/>
      <c r="BI15" s="82"/>
      <c r="BJ15" s="82"/>
      <c r="BK15" s="82"/>
      <c r="BL15" s="82"/>
      <c r="BM15" s="82"/>
      <c r="BN15" s="82"/>
      <c r="BO15" s="82"/>
      <c r="BP15" s="82"/>
      <c r="BQ15" s="60">
        <v>9</v>
      </c>
      <c r="BR15" s="88"/>
      <c r="BS15" s="692" t="s">
        <v>549</v>
      </c>
      <c r="BT15" s="693"/>
      <c r="BU15" s="693"/>
      <c r="BV15" s="693"/>
      <c r="BW15" s="693"/>
      <c r="BX15" s="693"/>
      <c r="BY15" s="693"/>
      <c r="BZ15" s="693"/>
      <c r="CA15" s="693"/>
      <c r="CB15" s="693"/>
      <c r="CC15" s="693"/>
      <c r="CD15" s="693"/>
      <c r="CE15" s="693"/>
      <c r="CF15" s="693"/>
      <c r="CG15" s="694"/>
      <c r="CH15" s="695">
        <v>-16</v>
      </c>
      <c r="CI15" s="687"/>
      <c r="CJ15" s="687"/>
      <c r="CK15" s="687"/>
      <c r="CL15" s="696"/>
      <c r="CM15" s="695">
        <v>84</v>
      </c>
      <c r="CN15" s="687"/>
      <c r="CO15" s="687"/>
      <c r="CP15" s="687"/>
      <c r="CQ15" s="696"/>
      <c r="CR15" s="695">
        <v>2</v>
      </c>
      <c r="CS15" s="687"/>
      <c r="CT15" s="687"/>
      <c r="CU15" s="687"/>
      <c r="CV15" s="696"/>
      <c r="CW15" s="695" t="s">
        <v>206</v>
      </c>
      <c r="CX15" s="687"/>
      <c r="CY15" s="687"/>
      <c r="CZ15" s="687"/>
      <c r="DA15" s="696"/>
      <c r="DB15" s="695" t="s">
        <v>206</v>
      </c>
      <c r="DC15" s="687"/>
      <c r="DD15" s="687"/>
      <c r="DE15" s="687"/>
      <c r="DF15" s="696"/>
      <c r="DG15" s="695" t="s">
        <v>206</v>
      </c>
      <c r="DH15" s="687"/>
      <c r="DI15" s="687"/>
      <c r="DJ15" s="687"/>
      <c r="DK15" s="696"/>
      <c r="DL15" s="695" t="s">
        <v>206</v>
      </c>
      <c r="DM15" s="687"/>
      <c r="DN15" s="687"/>
      <c r="DO15" s="687"/>
      <c r="DP15" s="696"/>
      <c r="DQ15" s="695" t="s">
        <v>206</v>
      </c>
      <c r="DR15" s="687"/>
      <c r="DS15" s="687"/>
      <c r="DT15" s="687"/>
      <c r="DU15" s="696"/>
      <c r="DV15" s="692"/>
      <c r="DW15" s="693"/>
      <c r="DX15" s="693"/>
      <c r="DY15" s="693"/>
      <c r="DZ15" s="711"/>
      <c r="EA15" s="82"/>
    </row>
    <row r="16" spans="1:131" s="54" customFormat="1" ht="26.25" customHeight="1" x14ac:dyDescent="0.2">
      <c r="A16" s="60">
        <v>10</v>
      </c>
      <c r="B16" s="692"/>
      <c r="C16" s="693"/>
      <c r="D16" s="693"/>
      <c r="E16" s="693"/>
      <c r="F16" s="693"/>
      <c r="G16" s="693"/>
      <c r="H16" s="693"/>
      <c r="I16" s="693"/>
      <c r="J16" s="693"/>
      <c r="K16" s="693"/>
      <c r="L16" s="693"/>
      <c r="M16" s="693"/>
      <c r="N16" s="693"/>
      <c r="O16" s="693"/>
      <c r="P16" s="694"/>
      <c r="Q16" s="683"/>
      <c r="R16" s="684"/>
      <c r="S16" s="684"/>
      <c r="T16" s="684"/>
      <c r="U16" s="684"/>
      <c r="V16" s="684"/>
      <c r="W16" s="684"/>
      <c r="X16" s="684"/>
      <c r="Y16" s="684"/>
      <c r="Z16" s="684"/>
      <c r="AA16" s="684"/>
      <c r="AB16" s="684"/>
      <c r="AC16" s="684"/>
      <c r="AD16" s="684"/>
      <c r="AE16" s="685"/>
      <c r="AF16" s="686"/>
      <c r="AG16" s="687"/>
      <c r="AH16" s="687"/>
      <c r="AI16" s="687"/>
      <c r="AJ16" s="688"/>
      <c r="AK16" s="689"/>
      <c r="AL16" s="684"/>
      <c r="AM16" s="684"/>
      <c r="AN16" s="684"/>
      <c r="AO16" s="684"/>
      <c r="AP16" s="684"/>
      <c r="AQ16" s="684"/>
      <c r="AR16" s="684"/>
      <c r="AS16" s="684"/>
      <c r="AT16" s="684"/>
      <c r="AU16" s="690"/>
      <c r="AV16" s="690"/>
      <c r="AW16" s="690"/>
      <c r="AX16" s="690"/>
      <c r="AY16" s="691"/>
      <c r="AZ16" s="64"/>
      <c r="BA16" s="64"/>
      <c r="BB16" s="64"/>
      <c r="BC16" s="64"/>
      <c r="BD16" s="64"/>
      <c r="BE16" s="82"/>
      <c r="BF16" s="82"/>
      <c r="BG16" s="82"/>
      <c r="BH16" s="82"/>
      <c r="BI16" s="82"/>
      <c r="BJ16" s="82"/>
      <c r="BK16" s="82"/>
      <c r="BL16" s="82"/>
      <c r="BM16" s="82"/>
      <c r="BN16" s="82"/>
      <c r="BO16" s="82"/>
      <c r="BP16" s="82"/>
      <c r="BQ16" s="60">
        <v>10</v>
      </c>
      <c r="BR16" s="88"/>
      <c r="BS16" s="692" t="s">
        <v>314</v>
      </c>
      <c r="BT16" s="693"/>
      <c r="BU16" s="693"/>
      <c r="BV16" s="693"/>
      <c r="BW16" s="693"/>
      <c r="BX16" s="693"/>
      <c r="BY16" s="693"/>
      <c r="BZ16" s="693"/>
      <c r="CA16" s="693"/>
      <c r="CB16" s="693"/>
      <c r="CC16" s="693"/>
      <c r="CD16" s="693"/>
      <c r="CE16" s="693"/>
      <c r="CF16" s="693"/>
      <c r="CG16" s="694"/>
      <c r="CH16" s="695">
        <v>1</v>
      </c>
      <c r="CI16" s="687"/>
      <c r="CJ16" s="687"/>
      <c r="CK16" s="687"/>
      <c r="CL16" s="696"/>
      <c r="CM16" s="695">
        <v>67</v>
      </c>
      <c r="CN16" s="687"/>
      <c r="CO16" s="687"/>
      <c r="CP16" s="687"/>
      <c r="CQ16" s="696"/>
      <c r="CR16" s="695">
        <v>16</v>
      </c>
      <c r="CS16" s="687"/>
      <c r="CT16" s="687"/>
      <c r="CU16" s="687"/>
      <c r="CV16" s="696"/>
      <c r="CW16" s="695">
        <v>35</v>
      </c>
      <c r="CX16" s="687"/>
      <c r="CY16" s="687"/>
      <c r="CZ16" s="687"/>
      <c r="DA16" s="696"/>
      <c r="DB16" s="695" t="s">
        <v>206</v>
      </c>
      <c r="DC16" s="687"/>
      <c r="DD16" s="687"/>
      <c r="DE16" s="687"/>
      <c r="DF16" s="696"/>
      <c r="DG16" s="695" t="s">
        <v>206</v>
      </c>
      <c r="DH16" s="687"/>
      <c r="DI16" s="687"/>
      <c r="DJ16" s="687"/>
      <c r="DK16" s="696"/>
      <c r="DL16" s="695" t="s">
        <v>206</v>
      </c>
      <c r="DM16" s="687"/>
      <c r="DN16" s="687"/>
      <c r="DO16" s="687"/>
      <c r="DP16" s="696"/>
      <c r="DQ16" s="695" t="s">
        <v>206</v>
      </c>
      <c r="DR16" s="687"/>
      <c r="DS16" s="687"/>
      <c r="DT16" s="687"/>
      <c r="DU16" s="696"/>
      <c r="DV16" s="692"/>
      <c r="DW16" s="693"/>
      <c r="DX16" s="693"/>
      <c r="DY16" s="693"/>
      <c r="DZ16" s="711"/>
      <c r="EA16" s="82"/>
    </row>
    <row r="17" spans="1:131" s="54" customFormat="1" ht="26.25" customHeight="1" x14ac:dyDescent="0.2">
      <c r="A17" s="60">
        <v>11</v>
      </c>
      <c r="B17" s="692"/>
      <c r="C17" s="693"/>
      <c r="D17" s="693"/>
      <c r="E17" s="693"/>
      <c r="F17" s="693"/>
      <c r="G17" s="693"/>
      <c r="H17" s="693"/>
      <c r="I17" s="693"/>
      <c r="J17" s="693"/>
      <c r="K17" s="693"/>
      <c r="L17" s="693"/>
      <c r="M17" s="693"/>
      <c r="N17" s="693"/>
      <c r="O17" s="693"/>
      <c r="P17" s="694"/>
      <c r="Q17" s="683"/>
      <c r="R17" s="684"/>
      <c r="S17" s="684"/>
      <c r="T17" s="684"/>
      <c r="U17" s="684"/>
      <c r="V17" s="684"/>
      <c r="W17" s="684"/>
      <c r="X17" s="684"/>
      <c r="Y17" s="684"/>
      <c r="Z17" s="684"/>
      <c r="AA17" s="684"/>
      <c r="AB17" s="684"/>
      <c r="AC17" s="684"/>
      <c r="AD17" s="684"/>
      <c r="AE17" s="685"/>
      <c r="AF17" s="686"/>
      <c r="AG17" s="687"/>
      <c r="AH17" s="687"/>
      <c r="AI17" s="687"/>
      <c r="AJ17" s="688"/>
      <c r="AK17" s="689"/>
      <c r="AL17" s="684"/>
      <c r="AM17" s="684"/>
      <c r="AN17" s="684"/>
      <c r="AO17" s="684"/>
      <c r="AP17" s="684"/>
      <c r="AQ17" s="684"/>
      <c r="AR17" s="684"/>
      <c r="AS17" s="684"/>
      <c r="AT17" s="684"/>
      <c r="AU17" s="690"/>
      <c r="AV17" s="690"/>
      <c r="AW17" s="690"/>
      <c r="AX17" s="690"/>
      <c r="AY17" s="691"/>
      <c r="AZ17" s="64"/>
      <c r="BA17" s="64"/>
      <c r="BB17" s="64"/>
      <c r="BC17" s="64"/>
      <c r="BD17" s="64"/>
      <c r="BE17" s="82"/>
      <c r="BF17" s="82"/>
      <c r="BG17" s="82"/>
      <c r="BH17" s="82"/>
      <c r="BI17" s="82"/>
      <c r="BJ17" s="82"/>
      <c r="BK17" s="82"/>
      <c r="BL17" s="82"/>
      <c r="BM17" s="82"/>
      <c r="BN17" s="82"/>
      <c r="BO17" s="82"/>
      <c r="BP17" s="82"/>
      <c r="BQ17" s="60">
        <v>11</v>
      </c>
      <c r="BR17" s="88"/>
      <c r="BS17" s="692"/>
      <c r="BT17" s="693"/>
      <c r="BU17" s="693"/>
      <c r="BV17" s="693"/>
      <c r="BW17" s="693"/>
      <c r="BX17" s="693"/>
      <c r="BY17" s="693"/>
      <c r="BZ17" s="693"/>
      <c r="CA17" s="693"/>
      <c r="CB17" s="693"/>
      <c r="CC17" s="693"/>
      <c r="CD17" s="693"/>
      <c r="CE17" s="693"/>
      <c r="CF17" s="693"/>
      <c r="CG17" s="694"/>
      <c r="CH17" s="695"/>
      <c r="CI17" s="687"/>
      <c r="CJ17" s="687"/>
      <c r="CK17" s="687"/>
      <c r="CL17" s="696"/>
      <c r="CM17" s="695"/>
      <c r="CN17" s="687"/>
      <c r="CO17" s="687"/>
      <c r="CP17" s="687"/>
      <c r="CQ17" s="696"/>
      <c r="CR17" s="695"/>
      <c r="CS17" s="687"/>
      <c r="CT17" s="687"/>
      <c r="CU17" s="687"/>
      <c r="CV17" s="696"/>
      <c r="CW17" s="695"/>
      <c r="CX17" s="687"/>
      <c r="CY17" s="687"/>
      <c r="CZ17" s="687"/>
      <c r="DA17" s="696"/>
      <c r="DB17" s="695"/>
      <c r="DC17" s="687"/>
      <c r="DD17" s="687"/>
      <c r="DE17" s="687"/>
      <c r="DF17" s="696"/>
      <c r="DG17" s="695"/>
      <c r="DH17" s="687"/>
      <c r="DI17" s="687"/>
      <c r="DJ17" s="687"/>
      <c r="DK17" s="696"/>
      <c r="DL17" s="695"/>
      <c r="DM17" s="687"/>
      <c r="DN17" s="687"/>
      <c r="DO17" s="687"/>
      <c r="DP17" s="696"/>
      <c r="DQ17" s="695"/>
      <c r="DR17" s="687"/>
      <c r="DS17" s="687"/>
      <c r="DT17" s="687"/>
      <c r="DU17" s="696"/>
      <c r="DV17" s="692"/>
      <c r="DW17" s="693"/>
      <c r="DX17" s="693"/>
      <c r="DY17" s="693"/>
      <c r="DZ17" s="711"/>
      <c r="EA17" s="82"/>
    </row>
    <row r="18" spans="1:131" s="54" customFormat="1" ht="26.25" customHeight="1" x14ac:dyDescent="0.2">
      <c r="A18" s="60">
        <v>12</v>
      </c>
      <c r="B18" s="692"/>
      <c r="C18" s="693"/>
      <c r="D18" s="693"/>
      <c r="E18" s="693"/>
      <c r="F18" s="693"/>
      <c r="G18" s="693"/>
      <c r="H18" s="693"/>
      <c r="I18" s="693"/>
      <c r="J18" s="693"/>
      <c r="K18" s="693"/>
      <c r="L18" s="693"/>
      <c r="M18" s="693"/>
      <c r="N18" s="693"/>
      <c r="O18" s="693"/>
      <c r="P18" s="694"/>
      <c r="Q18" s="683"/>
      <c r="R18" s="684"/>
      <c r="S18" s="684"/>
      <c r="T18" s="684"/>
      <c r="U18" s="684"/>
      <c r="V18" s="684"/>
      <c r="W18" s="684"/>
      <c r="X18" s="684"/>
      <c r="Y18" s="684"/>
      <c r="Z18" s="684"/>
      <c r="AA18" s="684"/>
      <c r="AB18" s="684"/>
      <c r="AC18" s="684"/>
      <c r="AD18" s="684"/>
      <c r="AE18" s="685"/>
      <c r="AF18" s="686"/>
      <c r="AG18" s="687"/>
      <c r="AH18" s="687"/>
      <c r="AI18" s="687"/>
      <c r="AJ18" s="688"/>
      <c r="AK18" s="689"/>
      <c r="AL18" s="684"/>
      <c r="AM18" s="684"/>
      <c r="AN18" s="684"/>
      <c r="AO18" s="684"/>
      <c r="AP18" s="684"/>
      <c r="AQ18" s="684"/>
      <c r="AR18" s="684"/>
      <c r="AS18" s="684"/>
      <c r="AT18" s="684"/>
      <c r="AU18" s="690"/>
      <c r="AV18" s="690"/>
      <c r="AW18" s="690"/>
      <c r="AX18" s="690"/>
      <c r="AY18" s="691"/>
      <c r="AZ18" s="64"/>
      <c r="BA18" s="64"/>
      <c r="BB18" s="64"/>
      <c r="BC18" s="64"/>
      <c r="BD18" s="64"/>
      <c r="BE18" s="82"/>
      <c r="BF18" s="82"/>
      <c r="BG18" s="82"/>
      <c r="BH18" s="82"/>
      <c r="BI18" s="82"/>
      <c r="BJ18" s="82"/>
      <c r="BK18" s="82"/>
      <c r="BL18" s="82"/>
      <c r="BM18" s="82"/>
      <c r="BN18" s="82"/>
      <c r="BO18" s="82"/>
      <c r="BP18" s="82"/>
      <c r="BQ18" s="60">
        <v>12</v>
      </c>
      <c r="BR18" s="88"/>
      <c r="BS18" s="692"/>
      <c r="BT18" s="693"/>
      <c r="BU18" s="693"/>
      <c r="BV18" s="693"/>
      <c r="BW18" s="693"/>
      <c r="BX18" s="693"/>
      <c r="BY18" s="693"/>
      <c r="BZ18" s="693"/>
      <c r="CA18" s="693"/>
      <c r="CB18" s="693"/>
      <c r="CC18" s="693"/>
      <c r="CD18" s="693"/>
      <c r="CE18" s="693"/>
      <c r="CF18" s="693"/>
      <c r="CG18" s="694"/>
      <c r="CH18" s="695"/>
      <c r="CI18" s="687"/>
      <c r="CJ18" s="687"/>
      <c r="CK18" s="687"/>
      <c r="CL18" s="696"/>
      <c r="CM18" s="695"/>
      <c r="CN18" s="687"/>
      <c r="CO18" s="687"/>
      <c r="CP18" s="687"/>
      <c r="CQ18" s="696"/>
      <c r="CR18" s="695"/>
      <c r="CS18" s="687"/>
      <c r="CT18" s="687"/>
      <c r="CU18" s="687"/>
      <c r="CV18" s="696"/>
      <c r="CW18" s="695"/>
      <c r="CX18" s="687"/>
      <c r="CY18" s="687"/>
      <c r="CZ18" s="687"/>
      <c r="DA18" s="696"/>
      <c r="DB18" s="695"/>
      <c r="DC18" s="687"/>
      <c r="DD18" s="687"/>
      <c r="DE18" s="687"/>
      <c r="DF18" s="696"/>
      <c r="DG18" s="695"/>
      <c r="DH18" s="687"/>
      <c r="DI18" s="687"/>
      <c r="DJ18" s="687"/>
      <c r="DK18" s="696"/>
      <c r="DL18" s="695"/>
      <c r="DM18" s="687"/>
      <c r="DN18" s="687"/>
      <c r="DO18" s="687"/>
      <c r="DP18" s="696"/>
      <c r="DQ18" s="695"/>
      <c r="DR18" s="687"/>
      <c r="DS18" s="687"/>
      <c r="DT18" s="687"/>
      <c r="DU18" s="696"/>
      <c r="DV18" s="692"/>
      <c r="DW18" s="693"/>
      <c r="DX18" s="693"/>
      <c r="DY18" s="693"/>
      <c r="DZ18" s="711"/>
      <c r="EA18" s="82"/>
    </row>
    <row r="19" spans="1:131" s="54" customFormat="1" ht="26.25" customHeight="1" x14ac:dyDescent="0.2">
      <c r="A19" s="60">
        <v>13</v>
      </c>
      <c r="B19" s="692"/>
      <c r="C19" s="693"/>
      <c r="D19" s="693"/>
      <c r="E19" s="693"/>
      <c r="F19" s="693"/>
      <c r="G19" s="693"/>
      <c r="H19" s="693"/>
      <c r="I19" s="693"/>
      <c r="J19" s="693"/>
      <c r="K19" s="693"/>
      <c r="L19" s="693"/>
      <c r="M19" s="693"/>
      <c r="N19" s="693"/>
      <c r="O19" s="693"/>
      <c r="P19" s="694"/>
      <c r="Q19" s="683"/>
      <c r="R19" s="684"/>
      <c r="S19" s="684"/>
      <c r="T19" s="684"/>
      <c r="U19" s="684"/>
      <c r="V19" s="684"/>
      <c r="W19" s="684"/>
      <c r="X19" s="684"/>
      <c r="Y19" s="684"/>
      <c r="Z19" s="684"/>
      <c r="AA19" s="684"/>
      <c r="AB19" s="684"/>
      <c r="AC19" s="684"/>
      <c r="AD19" s="684"/>
      <c r="AE19" s="685"/>
      <c r="AF19" s="686"/>
      <c r="AG19" s="687"/>
      <c r="AH19" s="687"/>
      <c r="AI19" s="687"/>
      <c r="AJ19" s="688"/>
      <c r="AK19" s="689"/>
      <c r="AL19" s="684"/>
      <c r="AM19" s="684"/>
      <c r="AN19" s="684"/>
      <c r="AO19" s="684"/>
      <c r="AP19" s="684"/>
      <c r="AQ19" s="684"/>
      <c r="AR19" s="684"/>
      <c r="AS19" s="684"/>
      <c r="AT19" s="684"/>
      <c r="AU19" s="690"/>
      <c r="AV19" s="690"/>
      <c r="AW19" s="690"/>
      <c r="AX19" s="690"/>
      <c r="AY19" s="691"/>
      <c r="AZ19" s="64"/>
      <c r="BA19" s="64"/>
      <c r="BB19" s="64"/>
      <c r="BC19" s="64"/>
      <c r="BD19" s="64"/>
      <c r="BE19" s="82"/>
      <c r="BF19" s="82"/>
      <c r="BG19" s="82"/>
      <c r="BH19" s="82"/>
      <c r="BI19" s="82"/>
      <c r="BJ19" s="82"/>
      <c r="BK19" s="82"/>
      <c r="BL19" s="82"/>
      <c r="BM19" s="82"/>
      <c r="BN19" s="82"/>
      <c r="BO19" s="82"/>
      <c r="BP19" s="82"/>
      <c r="BQ19" s="60">
        <v>13</v>
      </c>
      <c r="BR19" s="88"/>
      <c r="BS19" s="692"/>
      <c r="BT19" s="693"/>
      <c r="BU19" s="693"/>
      <c r="BV19" s="693"/>
      <c r="BW19" s="693"/>
      <c r="BX19" s="693"/>
      <c r="BY19" s="693"/>
      <c r="BZ19" s="693"/>
      <c r="CA19" s="693"/>
      <c r="CB19" s="693"/>
      <c r="CC19" s="693"/>
      <c r="CD19" s="693"/>
      <c r="CE19" s="693"/>
      <c r="CF19" s="693"/>
      <c r="CG19" s="694"/>
      <c r="CH19" s="695"/>
      <c r="CI19" s="687"/>
      <c r="CJ19" s="687"/>
      <c r="CK19" s="687"/>
      <c r="CL19" s="696"/>
      <c r="CM19" s="695"/>
      <c r="CN19" s="687"/>
      <c r="CO19" s="687"/>
      <c r="CP19" s="687"/>
      <c r="CQ19" s="696"/>
      <c r="CR19" s="695"/>
      <c r="CS19" s="687"/>
      <c r="CT19" s="687"/>
      <c r="CU19" s="687"/>
      <c r="CV19" s="696"/>
      <c r="CW19" s="695"/>
      <c r="CX19" s="687"/>
      <c r="CY19" s="687"/>
      <c r="CZ19" s="687"/>
      <c r="DA19" s="696"/>
      <c r="DB19" s="695"/>
      <c r="DC19" s="687"/>
      <c r="DD19" s="687"/>
      <c r="DE19" s="687"/>
      <c r="DF19" s="696"/>
      <c r="DG19" s="695"/>
      <c r="DH19" s="687"/>
      <c r="DI19" s="687"/>
      <c r="DJ19" s="687"/>
      <c r="DK19" s="696"/>
      <c r="DL19" s="695"/>
      <c r="DM19" s="687"/>
      <c r="DN19" s="687"/>
      <c r="DO19" s="687"/>
      <c r="DP19" s="696"/>
      <c r="DQ19" s="695"/>
      <c r="DR19" s="687"/>
      <c r="DS19" s="687"/>
      <c r="DT19" s="687"/>
      <c r="DU19" s="696"/>
      <c r="DV19" s="692"/>
      <c r="DW19" s="693"/>
      <c r="DX19" s="693"/>
      <c r="DY19" s="693"/>
      <c r="DZ19" s="711"/>
      <c r="EA19" s="82"/>
    </row>
    <row r="20" spans="1:131" s="54" customFormat="1" ht="26.25" customHeight="1" x14ac:dyDescent="0.2">
      <c r="A20" s="60">
        <v>14</v>
      </c>
      <c r="B20" s="692"/>
      <c r="C20" s="693"/>
      <c r="D20" s="693"/>
      <c r="E20" s="693"/>
      <c r="F20" s="693"/>
      <c r="G20" s="693"/>
      <c r="H20" s="693"/>
      <c r="I20" s="693"/>
      <c r="J20" s="693"/>
      <c r="K20" s="693"/>
      <c r="L20" s="693"/>
      <c r="M20" s="693"/>
      <c r="N20" s="693"/>
      <c r="O20" s="693"/>
      <c r="P20" s="694"/>
      <c r="Q20" s="683"/>
      <c r="R20" s="684"/>
      <c r="S20" s="684"/>
      <c r="T20" s="684"/>
      <c r="U20" s="684"/>
      <c r="V20" s="684"/>
      <c r="W20" s="684"/>
      <c r="X20" s="684"/>
      <c r="Y20" s="684"/>
      <c r="Z20" s="684"/>
      <c r="AA20" s="684"/>
      <c r="AB20" s="684"/>
      <c r="AC20" s="684"/>
      <c r="AD20" s="684"/>
      <c r="AE20" s="685"/>
      <c r="AF20" s="686"/>
      <c r="AG20" s="687"/>
      <c r="AH20" s="687"/>
      <c r="AI20" s="687"/>
      <c r="AJ20" s="688"/>
      <c r="AK20" s="689"/>
      <c r="AL20" s="684"/>
      <c r="AM20" s="684"/>
      <c r="AN20" s="684"/>
      <c r="AO20" s="684"/>
      <c r="AP20" s="684"/>
      <c r="AQ20" s="684"/>
      <c r="AR20" s="684"/>
      <c r="AS20" s="684"/>
      <c r="AT20" s="684"/>
      <c r="AU20" s="690"/>
      <c r="AV20" s="690"/>
      <c r="AW20" s="690"/>
      <c r="AX20" s="690"/>
      <c r="AY20" s="691"/>
      <c r="AZ20" s="64"/>
      <c r="BA20" s="64"/>
      <c r="BB20" s="64"/>
      <c r="BC20" s="64"/>
      <c r="BD20" s="64"/>
      <c r="BE20" s="82"/>
      <c r="BF20" s="82"/>
      <c r="BG20" s="82"/>
      <c r="BH20" s="82"/>
      <c r="BI20" s="82"/>
      <c r="BJ20" s="82"/>
      <c r="BK20" s="82"/>
      <c r="BL20" s="82"/>
      <c r="BM20" s="82"/>
      <c r="BN20" s="82"/>
      <c r="BO20" s="82"/>
      <c r="BP20" s="82"/>
      <c r="BQ20" s="60">
        <v>14</v>
      </c>
      <c r="BR20" s="88"/>
      <c r="BS20" s="692"/>
      <c r="BT20" s="693"/>
      <c r="BU20" s="693"/>
      <c r="BV20" s="693"/>
      <c r="BW20" s="693"/>
      <c r="BX20" s="693"/>
      <c r="BY20" s="693"/>
      <c r="BZ20" s="693"/>
      <c r="CA20" s="693"/>
      <c r="CB20" s="693"/>
      <c r="CC20" s="693"/>
      <c r="CD20" s="693"/>
      <c r="CE20" s="693"/>
      <c r="CF20" s="693"/>
      <c r="CG20" s="694"/>
      <c r="CH20" s="695"/>
      <c r="CI20" s="687"/>
      <c r="CJ20" s="687"/>
      <c r="CK20" s="687"/>
      <c r="CL20" s="696"/>
      <c r="CM20" s="695"/>
      <c r="CN20" s="687"/>
      <c r="CO20" s="687"/>
      <c r="CP20" s="687"/>
      <c r="CQ20" s="696"/>
      <c r="CR20" s="695"/>
      <c r="CS20" s="687"/>
      <c r="CT20" s="687"/>
      <c r="CU20" s="687"/>
      <c r="CV20" s="696"/>
      <c r="CW20" s="695"/>
      <c r="CX20" s="687"/>
      <c r="CY20" s="687"/>
      <c r="CZ20" s="687"/>
      <c r="DA20" s="696"/>
      <c r="DB20" s="695"/>
      <c r="DC20" s="687"/>
      <c r="DD20" s="687"/>
      <c r="DE20" s="687"/>
      <c r="DF20" s="696"/>
      <c r="DG20" s="695"/>
      <c r="DH20" s="687"/>
      <c r="DI20" s="687"/>
      <c r="DJ20" s="687"/>
      <c r="DK20" s="696"/>
      <c r="DL20" s="695"/>
      <c r="DM20" s="687"/>
      <c r="DN20" s="687"/>
      <c r="DO20" s="687"/>
      <c r="DP20" s="696"/>
      <c r="DQ20" s="695"/>
      <c r="DR20" s="687"/>
      <c r="DS20" s="687"/>
      <c r="DT20" s="687"/>
      <c r="DU20" s="696"/>
      <c r="DV20" s="692"/>
      <c r="DW20" s="693"/>
      <c r="DX20" s="693"/>
      <c r="DY20" s="693"/>
      <c r="DZ20" s="711"/>
      <c r="EA20" s="82"/>
    </row>
    <row r="21" spans="1:131" s="54" customFormat="1" ht="26.25" customHeight="1" x14ac:dyDescent="0.2">
      <c r="A21" s="60">
        <v>15</v>
      </c>
      <c r="B21" s="692"/>
      <c r="C21" s="693"/>
      <c r="D21" s="693"/>
      <c r="E21" s="693"/>
      <c r="F21" s="693"/>
      <c r="G21" s="693"/>
      <c r="H21" s="693"/>
      <c r="I21" s="693"/>
      <c r="J21" s="693"/>
      <c r="K21" s="693"/>
      <c r="L21" s="693"/>
      <c r="M21" s="693"/>
      <c r="N21" s="693"/>
      <c r="O21" s="693"/>
      <c r="P21" s="694"/>
      <c r="Q21" s="683"/>
      <c r="R21" s="684"/>
      <c r="S21" s="684"/>
      <c r="T21" s="684"/>
      <c r="U21" s="684"/>
      <c r="V21" s="684"/>
      <c r="W21" s="684"/>
      <c r="X21" s="684"/>
      <c r="Y21" s="684"/>
      <c r="Z21" s="684"/>
      <c r="AA21" s="684"/>
      <c r="AB21" s="684"/>
      <c r="AC21" s="684"/>
      <c r="AD21" s="684"/>
      <c r="AE21" s="685"/>
      <c r="AF21" s="686"/>
      <c r="AG21" s="687"/>
      <c r="AH21" s="687"/>
      <c r="AI21" s="687"/>
      <c r="AJ21" s="688"/>
      <c r="AK21" s="689"/>
      <c r="AL21" s="684"/>
      <c r="AM21" s="684"/>
      <c r="AN21" s="684"/>
      <c r="AO21" s="684"/>
      <c r="AP21" s="684"/>
      <c r="AQ21" s="684"/>
      <c r="AR21" s="684"/>
      <c r="AS21" s="684"/>
      <c r="AT21" s="684"/>
      <c r="AU21" s="690"/>
      <c r="AV21" s="690"/>
      <c r="AW21" s="690"/>
      <c r="AX21" s="690"/>
      <c r="AY21" s="691"/>
      <c r="AZ21" s="64"/>
      <c r="BA21" s="64"/>
      <c r="BB21" s="64"/>
      <c r="BC21" s="64"/>
      <c r="BD21" s="64"/>
      <c r="BE21" s="82"/>
      <c r="BF21" s="82"/>
      <c r="BG21" s="82"/>
      <c r="BH21" s="82"/>
      <c r="BI21" s="82"/>
      <c r="BJ21" s="82"/>
      <c r="BK21" s="82"/>
      <c r="BL21" s="82"/>
      <c r="BM21" s="82"/>
      <c r="BN21" s="82"/>
      <c r="BO21" s="82"/>
      <c r="BP21" s="82"/>
      <c r="BQ21" s="60">
        <v>15</v>
      </c>
      <c r="BR21" s="88"/>
      <c r="BS21" s="692"/>
      <c r="BT21" s="693"/>
      <c r="BU21" s="693"/>
      <c r="BV21" s="693"/>
      <c r="BW21" s="693"/>
      <c r="BX21" s="693"/>
      <c r="BY21" s="693"/>
      <c r="BZ21" s="693"/>
      <c r="CA21" s="693"/>
      <c r="CB21" s="693"/>
      <c r="CC21" s="693"/>
      <c r="CD21" s="693"/>
      <c r="CE21" s="693"/>
      <c r="CF21" s="693"/>
      <c r="CG21" s="694"/>
      <c r="CH21" s="695"/>
      <c r="CI21" s="687"/>
      <c r="CJ21" s="687"/>
      <c r="CK21" s="687"/>
      <c r="CL21" s="696"/>
      <c r="CM21" s="695"/>
      <c r="CN21" s="687"/>
      <c r="CO21" s="687"/>
      <c r="CP21" s="687"/>
      <c r="CQ21" s="696"/>
      <c r="CR21" s="695"/>
      <c r="CS21" s="687"/>
      <c r="CT21" s="687"/>
      <c r="CU21" s="687"/>
      <c r="CV21" s="696"/>
      <c r="CW21" s="695"/>
      <c r="CX21" s="687"/>
      <c r="CY21" s="687"/>
      <c r="CZ21" s="687"/>
      <c r="DA21" s="696"/>
      <c r="DB21" s="695"/>
      <c r="DC21" s="687"/>
      <c r="DD21" s="687"/>
      <c r="DE21" s="687"/>
      <c r="DF21" s="696"/>
      <c r="DG21" s="695"/>
      <c r="DH21" s="687"/>
      <c r="DI21" s="687"/>
      <c r="DJ21" s="687"/>
      <c r="DK21" s="696"/>
      <c r="DL21" s="695"/>
      <c r="DM21" s="687"/>
      <c r="DN21" s="687"/>
      <c r="DO21" s="687"/>
      <c r="DP21" s="696"/>
      <c r="DQ21" s="695"/>
      <c r="DR21" s="687"/>
      <c r="DS21" s="687"/>
      <c r="DT21" s="687"/>
      <c r="DU21" s="696"/>
      <c r="DV21" s="692"/>
      <c r="DW21" s="693"/>
      <c r="DX21" s="693"/>
      <c r="DY21" s="693"/>
      <c r="DZ21" s="711"/>
      <c r="EA21" s="82"/>
    </row>
    <row r="22" spans="1:131" s="54" customFormat="1" ht="26.25" customHeight="1" x14ac:dyDescent="0.2">
      <c r="A22" s="60">
        <v>16</v>
      </c>
      <c r="B22" s="692"/>
      <c r="C22" s="693"/>
      <c r="D22" s="693"/>
      <c r="E22" s="693"/>
      <c r="F22" s="693"/>
      <c r="G22" s="693"/>
      <c r="H22" s="693"/>
      <c r="I22" s="693"/>
      <c r="J22" s="693"/>
      <c r="K22" s="693"/>
      <c r="L22" s="693"/>
      <c r="M22" s="693"/>
      <c r="N22" s="693"/>
      <c r="O22" s="693"/>
      <c r="P22" s="694"/>
      <c r="Q22" s="727"/>
      <c r="R22" s="728"/>
      <c r="S22" s="728"/>
      <c r="T22" s="728"/>
      <c r="U22" s="728"/>
      <c r="V22" s="728"/>
      <c r="W22" s="728"/>
      <c r="X22" s="728"/>
      <c r="Y22" s="728"/>
      <c r="Z22" s="728"/>
      <c r="AA22" s="728"/>
      <c r="AB22" s="728"/>
      <c r="AC22" s="728"/>
      <c r="AD22" s="728"/>
      <c r="AE22" s="729"/>
      <c r="AF22" s="686"/>
      <c r="AG22" s="687"/>
      <c r="AH22" s="687"/>
      <c r="AI22" s="687"/>
      <c r="AJ22" s="688"/>
      <c r="AK22" s="730"/>
      <c r="AL22" s="728"/>
      <c r="AM22" s="728"/>
      <c r="AN22" s="728"/>
      <c r="AO22" s="728"/>
      <c r="AP22" s="728"/>
      <c r="AQ22" s="728"/>
      <c r="AR22" s="728"/>
      <c r="AS22" s="728"/>
      <c r="AT22" s="728"/>
      <c r="AU22" s="731"/>
      <c r="AV22" s="731"/>
      <c r="AW22" s="731"/>
      <c r="AX22" s="731"/>
      <c r="AY22" s="732"/>
      <c r="AZ22" s="733" t="s">
        <v>455</v>
      </c>
      <c r="BA22" s="733"/>
      <c r="BB22" s="733"/>
      <c r="BC22" s="733"/>
      <c r="BD22" s="734"/>
      <c r="BE22" s="82"/>
      <c r="BF22" s="82"/>
      <c r="BG22" s="82"/>
      <c r="BH22" s="82"/>
      <c r="BI22" s="82"/>
      <c r="BJ22" s="82"/>
      <c r="BK22" s="82"/>
      <c r="BL22" s="82"/>
      <c r="BM22" s="82"/>
      <c r="BN22" s="82"/>
      <c r="BO22" s="82"/>
      <c r="BP22" s="82"/>
      <c r="BQ22" s="60">
        <v>16</v>
      </c>
      <c r="BR22" s="88"/>
      <c r="BS22" s="692"/>
      <c r="BT22" s="693"/>
      <c r="BU22" s="693"/>
      <c r="BV22" s="693"/>
      <c r="BW22" s="693"/>
      <c r="BX22" s="693"/>
      <c r="BY22" s="693"/>
      <c r="BZ22" s="693"/>
      <c r="CA22" s="693"/>
      <c r="CB22" s="693"/>
      <c r="CC22" s="693"/>
      <c r="CD22" s="693"/>
      <c r="CE22" s="693"/>
      <c r="CF22" s="693"/>
      <c r="CG22" s="694"/>
      <c r="CH22" s="695"/>
      <c r="CI22" s="687"/>
      <c r="CJ22" s="687"/>
      <c r="CK22" s="687"/>
      <c r="CL22" s="696"/>
      <c r="CM22" s="695"/>
      <c r="CN22" s="687"/>
      <c r="CO22" s="687"/>
      <c r="CP22" s="687"/>
      <c r="CQ22" s="696"/>
      <c r="CR22" s="695"/>
      <c r="CS22" s="687"/>
      <c r="CT22" s="687"/>
      <c r="CU22" s="687"/>
      <c r="CV22" s="696"/>
      <c r="CW22" s="695"/>
      <c r="CX22" s="687"/>
      <c r="CY22" s="687"/>
      <c r="CZ22" s="687"/>
      <c r="DA22" s="696"/>
      <c r="DB22" s="695"/>
      <c r="DC22" s="687"/>
      <c r="DD22" s="687"/>
      <c r="DE22" s="687"/>
      <c r="DF22" s="696"/>
      <c r="DG22" s="695"/>
      <c r="DH22" s="687"/>
      <c r="DI22" s="687"/>
      <c r="DJ22" s="687"/>
      <c r="DK22" s="696"/>
      <c r="DL22" s="695"/>
      <c r="DM22" s="687"/>
      <c r="DN22" s="687"/>
      <c r="DO22" s="687"/>
      <c r="DP22" s="696"/>
      <c r="DQ22" s="695"/>
      <c r="DR22" s="687"/>
      <c r="DS22" s="687"/>
      <c r="DT22" s="687"/>
      <c r="DU22" s="696"/>
      <c r="DV22" s="692"/>
      <c r="DW22" s="693"/>
      <c r="DX22" s="693"/>
      <c r="DY22" s="693"/>
      <c r="DZ22" s="711"/>
      <c r="EA22" s="82"/>
    </row>
    <row r="23" spans="1:131" s="54" customFormat="1" ht="26.25" customHeight="1" x14ac:dyDescent="0.2">
      <c r="A23" s="61" t="s">
        <v>255</v>
      </c>
      <c r="B23" s="712" t="s">
        <v>305</v>
      </c>
      <c r="C23" s="713"/>
      <c r="D23" s="713"/>
      <c r="E23" s="713"/>
      <c r="F23" s="713"/>
      <c r="G23" s="713"/>
      <c r="H23" s="713"/>
      <c r="I23" s="713"/>
      <c r="J23" s="713"/>
      <c r="K23" s="713"/>
      <c r="L23" s="713"/>
      <c r="M23" s="713"/>
      <c r="N23" s="713"/>
      <c r="O23" s="713"/>
      <c r="P23" s="714"/>
      <c r="Q23" s="715">
        <v>14313</v>
      </c>
      <c r="R23" s="716"/>
      <c r="S23" s="716"/>
      <c r="T23" s="716"/>
      <c r="U23" s="716"/>
      <c r="V23" s="716">
        <v>13966</v>
      </c>
      <c r="W23" s="716"/>
      <c r="X23" s="716"/>
      <c r="Y23" s="716"/>
      <c r="Z23" s="716"/>
      <c r="AA23" s="716">
        <v>347</v>
      </c>
      <c r="AB23" s="716"/>
      <c r="AC23" s="716"/>
      <c r="AD23" s="716"/>
      <c r="AE23" s="717"/>
      <c r="AF23" s="718">
        <v>147</v>
      </c>
      <c r="AG23" s="716"/>
      <c r="AH23" s="716"/>
      <c r="AI23" s="716"/>
      <c r="AJ23" s="719"/>
      <c r="AK23" s="720"/>
      <c r="AL23" s="721"/>
      <c r="AM23" s="721"/>
      <c r="AN23" s="721"/>
      <c r="AO23" s="721"/>
      <c r="AP23" s="716">
        <v>14444</v>
      </c>
      <c r="AQ23" s="716"/>
      <c r="AR23" s="716"/>
      <c r="AS23" s="716"/>
      <c r="AT23" s="716"/>
      <c r="AU23" s="722"/>
      <c r="AV23" s="722"/>
      <c r="AW23" s="722"/>
      <c r="AX23" s="722"/>
      <c r="AY23" s="723"/>
      <c r="AZ23" s="724" t="s">
        <v>206</v>
      </c>
      <c r="BA23" s="725"/>
      <c r="BB23" s="725"/>
      <c r="BC23" s="725"/>
      <c r="BD23" s="726"/>
      <c r="BE23" s="82"/>
      <c r="BF23" s="82"/>
      <c r="BG23" s="82"/>
      <c r="BH23" s="82"/>
      <c r="BI23" s="82"/>
      <c r="BJ23" s="82"/>
      <c r="BK23" s="82"/>
      <c r="BL23" s="82"/>
      <c r="BM23" s="82"/>
      <c r="BN23" s="82"/>
      <c r="BO23" s="82"/>
      <c r="BP23" s="82"/>
      <c r="BQ23" s="60">
        <v>17</v>
      </c>
      <c r="BR23" s="88"/>
      <c r="BS23" s="692"/>
      <c r="BT23" s="693"/>
      <c r="BU23" s="693"/>
      <c r="BV23" s="693"/>
      <c r="BW23" s="693"/>
      <c r="BX23" s="693"/>
      <c r="BY23" s="693"/>
      <c r="BZ23" s="693"/>
      <c r="CA23" s="693"/>
      <c r="CB23" s="693"/>
      <c r="CC23" s="693"/>
      <c r="CD23" s="693"/>
      <c r="CE23" s="693"/>
      <c r="CF23" s="693"/>
      <c r="CG23" s="694"/>
      <c r="CH23" s="695"/>
      <c r="CI23" s="687"/>
      <c r="CJ23" s="687"/>
      <c r="CK23" s="687"/>
      <c r="CL23" s="696"/>
      <c r="CM23" s="695"/>
      <c r="CN23" s="687"/>
      <c r="CO23" s="687"/>
      <c r="CP23" s="687"/>
      <c r="CQ23" s="696"/>
      <c r="CR23" s="695"/>
      <c r="CS23" s="687"/>
      <c r="CT23" s="687"/>
      <c r="CU23" s="687"/>
      <c r="CV23" s="696"/>
      <c r="CW23" s="695"/>
      <c r="CX23" s="687"/>
      <c r="CY23" s="687"/>
      <c r="CZ23" s="687"/>
      <c r="DA23" s="696"/>
      <c r="DB23" s="695"/>
      <c r="DC23" s="687"/>
      <c r="DD23" s="687"/>
      <c r="DE23" s="687"/>
      <c r="DF23" s="696"/>
      <c r="DG23" s="695"/>
      <c r="DH23" s="687"/>
      <c r="DI23" s="687"/>
      <c r="DJ23" s="687"/>
      <c r="DK23" s="696"/>
      <c r="DL23" s="695"/>
      <c r="DM23" s="687"/>
      <c r="DN23" s="687"/>
      <c r="DO23" s="687"/>
      <c r="DP23" s="696"/>
      <c r="DQ23" s="695"/>
      <c r="DR23" s="687"/>
      <c r="DS23" s="687"/>
      <c r="DT23" s="687"/>
      <c r="DU23" s="696"/>
      <c r="DV23" s="692"/>
      <c r="DW23" s="693"/>
      <c r="DX23" s="693"/>
      <c r="DY23" s="693"/>
      <c r="DZ23" s="711"/>
      <c r="EA23" s="82"/>
    </row>
    <row r="24" spans="1:131" s="54" customFormat="1" ht="26.25" customHeight="1" x14ac:dyDescent="0.2">
      <c r="A24" s="735" t="s">
        <v>392</v>
      </c>
      <c r="B24" s="735"/>
      <c r="C24" s="735"/>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735"/>
      <c r="AY24" s="735"/>
      <c r="AZ24" s="64"/>
      <c r="BA24" s="64"/>
      <c r="BB24" s="64"/>
      <c r="BC24" s="64"/>
      <c r="BD24" s="64"/>
      <c r="BE24" s="82"/>
      <c r="BF24" s="82"/>
      <c r="BG24" s="82"/>
      <c r="BH24" s="82"/>
      <c r="BI24" s="82"/>
      <c r="BJ24" s="82"/>
      <c r="BK24" s="82"/>
      <c r="BL24" s="82"/>
      <c r="BM24" s="82"/>
      <c r="BN24" s="82"/>
      <c r="BO24" s="82"/>
      <c r="BP24" s="82"/>
      <c r="BQ24" s="60">
        <v>18</v>
      </c>
      <c r="BR24" s="88"/>
      <c r="BS24" s="692"/>
      <c r="BT24" s="693"/>
      <c r="BU24" s="693"/>
      <c r="BV24" s="693"/>
      <c r="BW24" s="693"/>
      <c r="BX24" s="693"/>
      <c r="BY24" s="693"/>
      <c r="BZ24" s="693"/>
      <c r="CA24" s="693"/>
      <c r="CB24" s="693"/>
      <c r="CC24" s="693"/>
      <c r="CD24" s="693"/>
      <c r="CE24" s="693"/>
      <c r="CF24" s="693"/>
      <c r="CG24" s="694"/>
      <c r="CH24" s="695"/>
      <c r="CI24" s="687"/>
      <c r="CJ24" s="687"/>
      <c r="CK24" s="687"/>
      <c r="CL24" s="696"/>
      <c r="CM24" s="695"/>
      <c r="CN24" s="687"/>
      <c r="CO24" s="687"/>
      <c r="CP24" s="687"/>
      <c r="CQ24" s="696"/>
      <c r="CR24" s="695"/>
      <c r="CS24" s="687"/>
      <c r="CT24" s="687"/>
      <c r="CU24" s="687"/>
      <c r="CV24" s="696"/>
      <c r="CW24" s="695"/>
      <c r="CX24" s="687"/>
      <c r="CY24" s="687"/>
      <c r="CZ24" s="687"/>
      <c r="DA24" s="696"/>
      <c r="DB24" s="695"/>
      <c r="DC24" s="687"/>
      <c r="DD24" s="687"/>
      <c r="DE24" s="687"/>
      <c r="DF24" s="696"/>
      <c r="DG24" s="695"/>
      <c r="DH24" s="687"/>
      <c r="DI24" s="687"/>
      <c r="DJ24" s="687"/>
      <c r="DK24" s="696"/>
      <c r="DL24" s="695"/>
      <c r="DM24" s="687"/>
      <c r="DN24" s="687"/>
      <c r="DO24" s="687"/>
      <c r="DP24" s="696"/>
      <c r="DQ24" s="695"/>
      <c r="DR24" s="687"/>
      <c r="DS24" s="687"/>
      <c r="DT24" s="687"/>
      <c r="DU24" s="696"/>
      <c r="DV24" s="692"/>
      <c r="DW24" s="693"/>
      <c r="DX24" s="693"/>
      <c r="DY24" s="693"/>
      <c r="DZ24" s="711"/>
      <c r="EA24" s="82"/>
    </row>
    <row r="25" spans="1:131" s="52" customFormat="1" ht="26.25" customHeight="1" x14ac:dyDescent="0.2">
      <c r="A25" s="700" t="s">
        <v>422</v>
      </c>
      <c r="B25" s="700"/>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c r="AQ25" s="700"/>
      <c r="AR25" s="700"/>
      <c r="AS25" s="700"/>
      <c r="AT25" s="700"/>
      <c r="AU25" s="700"/>
      <c r="AV25" s="700"/>
      <c r="AW25" s="700"/>
      <c r="AX25" s="700"/>
      <c r="AY25" s="700"/>
      <c r="AZ25" s="700"/>
      <c r="BA25" s="700"/>
      <c r="BB25" s="700"/>
      <c r="BC25" s="700"/>
      <c r="BD25" s="700"/>
      <c r="BE25" s="700"/>
      <c r="BF25" s="700"/>
      <c r="BG25" s="700"/>
      <c r="BH25" s="700"/>
      <c r="BI25" s="700"/>
      <c r="BJ25" s="64"/>
      <c r="BK25" s="64"/>
      <c r="BL25" s="64"/>
      <c r="BM25" s="64"/>
      <c r="BN25" s="64"/>
      <c r="BO25" s="63"/>
      <c r="BP25" s="63"/>
      <c r="BQ25" s="60">
        <v>19</v>
      </c>
      <c r="BR25" s="88"/>
      <c r="BS25" s="692"/>
      <c r="BT25" s="693"/>
      <c r="BU25" s="693"/>
      <c r="BV25" s="693"/>
      <c r="BW25" s="693"/>
      <c r="BX25" s="693"/>
      <c r="BY25" s="693"/>
      <c r="BZ25" s="693"/>
      <c r="CA25" s="693"/>
      <c r="CB25" s="693"/>
      <c r="CC25" s="693"/>
      <c r="CD25" s="693"/>
      <c r="CE25" s="693"/>
      <c r="CF25" s="693"/>
      <c r="CG25" s="694"/>
      <c r="CH25" s="695"/>
      <c r="CI25" s="687"/>
      <c r="CJ25" s="687"/>
      <c r="CK25" s="687"/>
      <c r="CL25" s="696"/>
      <c r="CM25" s="695"/>
      <c r="CN25" s="687"/>
      <c r="CO25" s="687"/>
      <c r="CP25" s="687"/>
      <c r="CQ25" s="696"/>
      <c r="CR25" s="695"/>
      <c r="CS25" s="687"/>
      <c r="CT25" s="687"/>
      <c r="CU25" s="687"/>
      <c r="CV25" s="696"/>
      <c r="CW25" s="695"/>
      <c r="CX25" s="687"/>
      <c r="CY25" s="687"/>
      <c r="CZ25" s="687"/>
      <c r="DA25" s="696"/>
      <c r="DB25" s="695"/>
      <c r="DC25" s="687"/>
      <c r="DD25" s="687"/>
      <c r="DE25" s="687"/>
      <c r="DF25" s="696"/>
      <c r="DG25" s="695"/>
      <c r="DH25" s="687"/>
      <c r="DI25" s="687"/>
      <c r="DJ25" s="687"/>
      <c r="DK25" s="696"/>
      <c r="DL25" s="695"/>
      <c r="DM25" s="687"/>
      <c r="DN25" s="687"/>
      <c r="DO25" s="687"/>
      <c r="DP25" s="696"/>
      <c r="DQ25" s="695"/>
      <c r="DR25" s="687"/>
      <c r="DS25" s="687"/>
      <c r="DT25" s="687"/>
      <c r="DU25" s="696"/>
      <c r="DV25" s="692"/>
      <c r="DW25" s="693"/>
      <c r="DX25" s="693"/>
      <c r="DY25" s="693"/>
      <c r="DZ25" s="711"/>
      <c r="EA25" s="55"/>
    </row>
    <row r="26" spans="1:131" s="52" customFormat="1" ht="26.25" customHeight="1" x14ac:dyDescent="0.2">
      <c r="A26" s="669" t="s">
        <v>442</v>
      </c>
      <c r="B26" s="670"/>
      <c r="C26" s="670"/>
      <c r="D26" s="670"/>
      <c r="E26" s="670"/>
      <c r="F26" s="670"/>
      <c r="G26" s="670"/>
      <c r="H26" s="670"/>
      <c r="I26" s="670"/>
      <c r="J26" s="670"/>
      <c r="K26" s="670"/>
      <c r="L26" s="670"/>
      <c r="M26" s="670"/>
      <c r="N26" s="670"/>
      <c r="O26" s="670"/>
      <c r="P26" s="671"/>
      <c r="Q26" s="663" t="s">
        <v>457</v>
      </c>
      <c r="R26" s="664"/>
      <c r="S26" s="664"/>
      <c r="T26" s="664"/>
      <c r="U26" s="675"/>
      <c r="V26" s="663" t="s">
        <v>458</v>
      </c>
      <c r="W26" s="664"/>
      <c r="X26" s="664"/>
      <c r="Y26" s="664"/>
      <c r="Z26" s="675"/>
      <c r="AA26" s="663" t="s">
        <v>459</v>
      </c>
      <c r="AB26" s="664"/>
      <c r="AC26" s="664"/>
      <c r="AD26" s="664"/>
      <c r="AE26" s="664"/>
      <c r="AF26" s="934" t="s">
        <v>252</v>
      </c>
      <c r="AG26" s="935"/>
      <c r="AH26" s="935"/>
      <c r="AI26" s="935"/>
      <c r="AJ26" s="936"/>
      <c r="AK26" s="664" t="s">
        <v>394</v>
      </c>
      <c r="AL26" s="664"/>
      <c r="AM26" s="664"/>
      <c r="AN26" s="664"/>
      <c r="AO26" s="675"/>
      <c r="AP26" s="663" t="s">
        <v>362</v>
      </c>
      <c r="AQ26" s="664"/>
      <c r="AR26" s="664"/>
      <c r="AS26" s="664"/>
      <c r="AT26" s="675"/>
      <c r="AU26" s="663" t="s">
        <v>460</v>
      </c>
      <c r="AV26" s="664"/>
      <c r="AW26" s="664"/>
      <c r="AX26" s="664"/>
      <c r="AY26" s="675"/>
      <c r="AZ26" s="663" t="s">
        <v>461</v>
      </c>
      <c r="BA26" s="664"/>
      <c r="BB26" s="664"/>
      <c r="BC26" s="664"/>
      <c r="BD26" s="675"/>
      <c r="BE26" s="663" t="s">
        <v>449</v>
      </c>
      <c r="BF26" s="664"/>
      <c r="BG26" s="664"/>
      <c r="BH26" s="664"/>
      <c r="BI26" s="665"/>
      <c r="BJ26" s="64"/>
      <c r="BK26" s="64"/>
      <c r="BL26" s="64"/>
      <c r="BM26" s="64"/>
      <c r="BN26" s="64"/>
      <c r="BO26" s="63"/>
      <c r="BP26" s="63"/>
      <c r="BQ26" s="60">
        <v>20</v>
      </c>
      <c r="BR26" s="88"/>
      <c r="BS26" s="692"/>
      <c r="BT26" s="693"/>
      <c r="BU26" s="693"/>
      <c r="BV26" s="693"/>
      <c r="BW26" s="693"/>
      <c r="BX26" s="693"/>
      <c r="BY26" s="693"/>
      <c r="BZ26" s="693"/>
      <c r="CA26" s="693"/>
      <c r="CB26" s="693"/>
      <c r="CC26" s="693"/>
      <c r="CD26" s="693"/>
      <c r="CE26" s="693"/>
      <c r="CF26" s="693"/>
      <c r="CG26" s="694"/>
      <c r="CH26" s="695"/>
      <c r="CI26" s="687"/>
      <c r="CJ26" s="687"/>
      <c r="CK26" s="687"/>
      <c r="CL26" s="696"/>
      <c r="CM26" s="695"/>
      <c r="CN26" s="687"/>
      <c r="CO26" s="687"/>
      <c r="CP26" s="687"/>
      <c r="CQ26" s="696"/>
      <c r="CR26" s="695"/>
      <c r="CS26" s="687"/>
      <c r="CT26" s="687"/>
      <c r="CU26" s="687"/>
      <c r="CV26" s="696"/>
      <c r="CW26" s="695"/>
      <c r="CX26" s="687"/>
      <c r="CY26" s="687"/>
      <c r="CZ26" s="687"/>
      <c r="DA26" s="696"/>
      <c r="DB26" s="695"/>
      <c r="DC26" s="687"/>
      <c r="DD26" s="687"/>
      <c r="DE26" s="687"/>
      <c r="DF26" s="696"/>
      <c r="DG26" s="695"/>
      <c r="DH26" s="687"/>
      <c r="DI26" s="687"/>
      <c r="DJ26" s="687"/>
      <c r="DK26" s="696"/>
      <c r="DL26" s="695"/>
      <c r="DM26" s="687"/>
      <c r="DN26" s="687"/>
      <c r="DO26" s="687"/>
      <c r="DP26" s="696"/>
      <c r="DQ26" s="695"/>
      <c r="DR26" s="687"/>
      <c r="DS26" s="687"/>
      <c r="DT26" s="687"/>
      <c r="DU26" s="696"/>
      <c r="DV26" s="692"/>
      <c r="DW26" s="693"/>
      <c r="DX26" s="693"/>
      <c r="DY26" s="693"/>
      <c r="DZ26" s="711"/>
      <c r="EA26" s="55"/>
    </row>
    <row r="27" spans="1:131" s="52" customFormat="1" ht="26.25" customHeight="1" x14ac:dyDescent="0.2">
      <c r="A27" s="672"/>
      <c r="B27" s="673"/>
      <c r="C27" s="673"/>
      <c r="D27" s="673"/>
      <c r="E27" s="673"/>
      <c r="F27" s="673"/>
      <c r="G27" s="673"/>
      <c r="H27" s="673"/>
      <c r="I27" s="673"/>
      <c r="J27" s="673"/>
      <c r="K27" s="673"/>
      <c r="L27" s="673"/>
      <c r="M27" s="673"/>
      <c r="N27" s="673"/>
      <c r="O27" s="673"/>
      <c r="P27" s="674"/>
      <c r="Q27" s="666"/>
      <c r="R27" s="667"/>
      <c r="S27" s="667"/>
      <c r="T27" s="667"/>
      <c r="U27" s="676"/>
      <c r="V27" s="666"/>
      <c r="W27" s="667"/>
      <c r="X27" s="667"/>
      <c r="Y27" s="667"/>
      <c r="Z27" s="676"/>
      <c r="AA27" s="666"/>
      <c r="AB27" s="667"/>
      <c r="AC27" s="667"/>
      <c r="AD27" s="667"/>
      <c r="AE27" s="667"/>
      <c r="AF27" s="937"/>
      <c r="AG27" s="938"/>
      <c r="AH27" s="938"/>
      <c r="AI27" s="938"/>
      <c r="AJ27" s="939"/>
      <c r="AK27" s="667"/>
      <c r="AL27" s="667"/>
      <c r="AM27" s="667"/>
      <c r="AN27" s="667"/>
      <c r="AO27" s="676"/>
      <c r="AP27" s="666"/>
      <c r="AQ27" s="667"/>
      <c r="AR27" s="667"/>
      <c r="AS27" s="667"/>
      <c r="AT27" s="676"/>
      <c r="AU27" s="666"/>
      <c r="AV27" s="667"/>
      <c r="AW27" s="667"/>
      <c r="AX27" s="667"/>
      <c r="AY27" s="676"/>
      <c r="AZ27" s="666"/>
      <c r="BA27" s="667"/>
      <c r="BB27" s="667"/>
      <c r="BC27" s="667"/>
      <c r="BD27" s="676"/>
      <c r="BE27" s="666"/>
      <c r="BF27" s="667"/>
      <c r="BG27" s="667"/>
      <c r="BH27" s="667"/>
      <c r="BI27" s="668"/>
      <c r="BJ27" s="64"/>
      <c r="BK27" s="64"/>
      <c r="BL27" s="64"/>
      <c r="BM27" s="64"/>
      <c r="BN27" s="64"/>
      <c r="BO27" s="63"/>
      <c r="BP27" s="63"/>
      <c r="BQ27" s="60">
        <v>21</v>
      </c>
      <c r="BR27" s="88"/>
      <c r="BS27" s="692"/>
      <c r="BT27" s="693"/>
      <c r="BU27" s="693"/>
      <c r="BV27" s="693"/>
      <c r="BW27" s="693"/>
      <c r="BX27" s="693"/>
      <c r="BY27" s="693"/>
      <c r="BZ27" s="693"/>
      <c r="CA27" s="693"/>
      <c r="CB27" s="693"/>
      <c r="CC27" s="693"/>
      <c r="CD27" s="693"/>
      <c r="CE27" s="693"/>
      <c r="CF27" s="693"/>
      <c r="CG27" s="694"/>
      <c r="CH27" s="695"/>
      <c r="CI27" s="687"/>
      <c r="CJ27" s="687"/>
      <c r="CK27" s="687"/>
      <c r="CL27" s="696"/>
      <c r="CM27" s="695"/>
      <c r="CN27" s="687"/>
      <c r="CO27" s="687"/>
      <c r="CP27" s="687"/>
      <c r="CQ27" s="696"/>
      <c r="CR27" s="695"/>
      <c r="CS27" s="687"/>
      <c r="CT27" s="687"/>
      <c r="CU27" s="687"/>
      <c r="CV27" s="696"/>
      <c r="CW27" s="695"/>
      <c r="CX27" s="687"/>
      <c r="CY27" s="687"/>
      <c r="CZ27" s="687"/>
      <c r="DA27" s="696"/>
      <c r="DB27" s="695"/>
      <c r="DC27" s="687"/>
      <c r="DD27" s="687"/>
      <c r="DE27" s="687"/>
      <c r="DF27" s="696"/>
      <c r="DG27" s="695"/>
      <c r="DH27" s="687"/>
      <c r="DI27" s="687"/>
      <c r="DJ27" s="687"/>
      <c r="DK27" s="696"/>
      <c r="DL27" s="695"/>
      <c r="DM27" s="687"/>
      <c r="DN27" s="687"/>
      <c r="DO27" s="687"/>
      <c r="DP27" s="696"/>
      <c r="DQ27" s="695"/>
      <c r="DR27" s="687"/>
      <c r="DS27" s="687"/>
      <c r="DT27" s="687"/>
      <c r="DU27" s="696"/>
      <c r="DV27" s="692"/>
      <c r="DW27" s="693"/>
      <c r="DX27" s="693"/>
      <c r="DY27" s="693"/>
      <c r="DZ27" s="711"/>
      <c r="EA27" s="55"/>
    </row>
    <row r="28" spans="1:131" s="52" customFormat="1" ht="26.25" customHeight="1" x14ac:dyDescent="0.2">
      <c r="A28" s="62">
        <v>1</v>
      </c>
      <c r="B28" s="660" t="s">
        <v>462</v>
      </c>
      <c r="C28" s="661"/>
      <c r="D28" s="661"/>
      <c r="E28" s="661"/>
      <c r="F28" s="661"/>
      <c r="G28" s="661"/>
      <c r="H28" s="661"/>
      <c r="I28" s="661"/>
      <c r="J28" s="661"/>
      <c r="K28" s="661"/>
      <c r="L28" s="661"/>
      <c r="M28" s="661"/>
      <c r="N28" s="661"/>
      <c r="O28" s="661"/>
      <c r="P28" s="701"/>
      <c r="Q28" s="737">
        <v>1787</v>
      </c>
      <c r="R28" s="738"/>
      <c r="S28" s="738"/>
      <c r="T28" s="738"/>
      <c r="U28" s="738"/>
      <c r="V28" s="738">
        <v>1771</v>
      </c>
      <c r="W28" s="738"/>
      <c r="X28" s="738"/>
      <c r="Y28" s="738"/>
      <c r="Z28" s="738"/>
      <c r="AA28" s="738">
        <v>16</v>
      </c>
      <c r="AB28" s="738"/>
      <c r="AC28" s="738"/>
      <c r="AD28" s="738"/>
      <c r="AE28" s="739"/>
      <c r="AF28" s="740">
        <v>16</v>
      </c>
      <c r="AG28" s="738"/>
      <c r="AH28" s="738"/>
      <c r="AI28" s="738"/>
      <c r="AJ28" s="741"/>
      <c r="AK28" s="742">
        <v>149</v>
      </c>
      <c r="AL28" s="738"/>
      <c r="AM28" s="738"/>
      <c r="AN28" s="738"/>
      <c r="AO28" s="738"/>
      <c r="AP28" s="738" t="s">
        <v>206</v>
      </c>
      <c r="AQ28" s="738"/>
      <c r="AR28" s="738"/>
      <c r="AS28" s="738"/>
      <c r="AT28" s="738"/>
      <c r="AU28" s="738" t="s">
        <v>206</v>
      </c>
      <c r="AV28" s="738"/>
      <c r="AW28" s="738"/>
      <c r="AX28" s="738"/>
      <c r="AY28" s="738"/>
      <c r="AZ28" s="743" t="s">
        <v>206</v>
      </c>
      <c r="BA28" s="743"/>
      <c r="BB28" s="743"/>
      <c r="BC28" s="743"/>
      <c r="BD28" s="743"/>
      <c r="BE28" s="744"/>
      <c r="BF28" s="744"/>
      <c r="BG28" s="744"/>
      <c r="BH28" s="744"/>
      <c r="BI28" s="745"/>
      <c r="BJ28" s="64"/>
      <c r="BK28" s="64"/>
      <c r="BL28" s="64"/>
      <c r="BM28" s="64"/>
      <c r="BN28" s="64"/>
      <c r="BO28" s="63"/>
      <c r="BP28" s="63"/>
      <c r="BQ28" s="60">
        <v>22</v>
      </c>
      <c r="BR28" s="88"/>
      <c r="BS28" s="692"/>
      <c r="BT28" s="693"/>
      <c r="BU28" s="693"/>
      <c r="BV28" s="693"/>
      <c r="BW28" s="693"/>
      <c r="BX28" s="693"/>
      <c r="BY28" s="693"/>
      <c r="BZ28" s="693"/>
      <c r="CA28" s="693"/>
      <c r="CB28" s="693"/>
      <c r="CC28" s="693"/>
      <c r="CD28" s="693"/>
      <c r="CE28" s="693"/>
      <c r="CF28" s="693"/>
      <c r="CG28" s="694"/>
      <c r="CH28" s="695"/>
      <c r="CI28" s="687"/>
      <c r="CJ28" s="687"/>
      <c r="CK28" s="687"/>
      <c r="CL28" s="696"/>
      <c r="CM28" s="695"/>
      <c r="CN28" s="687"/>
      <c r="CO28" s="687"/>
      <c r="CP28" s="687"/>
      <c r="CQ28" s="696"/>
      <c r="CR28" s="695"/>
      <c r="CS28" s="687"/>
      <c r="CT28" s="687"/>
      <c r="CU28" s="687"/>
      <c r="CV28" s="696"/>
      <c r="CW28" s="695"/>
      <c r="CX28" s="687"/>
      <c r="CY28" s="687"/>
      <c r="CZ28" s="687"/>
      <c r="DA28" s="696"/>
      <c r="DB28" s="695"/>
      <c r="DC28" s="687"/>
      <c r="DD28" s="687"/>
      <c r="DE28" s="687"/>
      <c r="DF28" s="696"/>
      <c r="DG28" s="695"/>
      <c r="DH28" s="687"/>
      <c r="DI28" s="687"/>
      <c r="DJ28" s="687"/>
      <c r="DK28" s="696"/>
      <c r="DL28" s="695"/>
      <c r="DM28" s="687"/>
      <c r="DN28" s="687"/>
      <c r="DO28" s="687"/>
      <c r="DP28" s="696"/>
      <c r="DQ28" s="695"/>
      <c r="DR28" s="687"/>
      <c r="DS28" s="687"/>
      <c r="DT28" s="687"/>
      <c r="DU28" s="696"/>
      <c r="DV28" s="692"/>
      <c r="DW28" s="693"/>
      <c r="DX28" s="693"/>
      <c r="DY28" s="693"/>
      <c r="DZ28" s="711"/>
      <c r="EA28" s="55"/>
    </row>
    <row r="29" spans="1:131" s="52" customFormat="1" ht="26.25" customHeight="1" x14ac:dyDescent="0.2">
      <c r="A29" s="62">
        <v>2</v>
      </c>
      <c r="B29" s="692" t="s">
        <v>232</v>
      </c>
      <c r="C29" s="693"/>
      <c r="D29" s="693"/>
      <c r="E29" s="693"/>
      <c r="F29" s="693"/>
      <c r="G29" s="693"/>
      <c r="H29" s="693"/>
      <c r="I29" s="693"/>
      <c r="J29" s="693"/>
      <c r="K29" s="693"/>
      <c r="L29" s="693"/>
      <c r="M29" s="693"/>
      <c r="N29" s="693"/>
      <c r="O29" s="693"/>
      <c r="P29" s="694"/>
      <c r="Q29" s="683">
        <v>257</v>
      </c>
      <c r="R29" s="684"/>
      <c r="S29" s="684"/>
      <c r="T29" s="684"/>
      <c r="U29" s="684"/>
      <c r="V29" s="684">
        <v>253</v>
      </c>
      <c r="W29" s="684"/>
      <c r="X29" s="684"/>
      <c r="Y29" s="684"/>
      <c r="Z29" s="684"/>
      <c r="AA29" s="684">
        <v>3</v>
      </c>
      <c r="AB29" s="684"/>
      <c r="AC29" s="684"/>
      <c r="AD29" s="684"/>
      <c r="AE29" s="685"/>
      <c r="AF29" s="686">
        <v>3</v>
      </c>
      <c r="AG29" s="687"/>
      <c r="AH29" s="687"/>
      <c r="AI29" s="687"/>
      <c r="AJ29" s="688"/>
      <c r="AK29" s="689">
        <v>89</v>
      </c>
      <c r="AL29" s="684"/>
      <c r="AM29" s="684"/>
      <c r="AN29" s="684"/>
      <c r="AO29" s="684"/>
      <c r="AP29" s="684" t="s">
        <v>206</v>
      </c>
      <c r="AQ29" s="684"/>
      <c r="AR29" s="684"/>
      <c r="AS29" s="684"/>
      <c r="AT29" s="684"/>
      <c r="AU29" s="684" t="s">
        <v>206</v>
      </c>
      <c r="AV29" s="684"/>
      <c r="AW29" s="684"/>
      <c r="AX29" s="684"/>
      <c r="AY29" s="684"/>
      <c r="AZ29" s="736" t="s">
        <v>206</v>
      </c>
      <c r="BA29" s="736"/>
      <c r="BB29" s="736"/>
      <c r="BC29" s="736"/>
      <c r="BD29" s="736"/>
      <c r="BE29" s="690"/>
      <c r="BF29" s="690"/>
      <c r="BG29" s="690"/>
      <c r="BH29" s="690"/>
      <c r="BI29" s="691"/>
      <c r="BJ29" s="64"/>
      <c r="BK29" s="64"/>
      <c r="BL29" s="64"/>
      <c r="BM29" s="64"/>
      <c r="BN29" s="64"/>
      <c r="BO29" s="63"/>
      <c r="BP29" s="63"/>
      <c r="BQ29" s="60">
        <v>23</v>
      </c>
      <c r="BR29" s="88"/>
      <c r="BS29" s="692"/>
      <c r="BT29" s="693"/>
      <c r="BU29" s="693"/>
      <c r="BV29" s="693"/>
      <c r="BW29" s="693"/>
      <c r="BX29" s="693"/>
      <c r="BY29" s="693"/>
      <c r="BZ29" s="693"/>
      <c r="CA29" s="693"/>
      <c r="CB29" s="693"/>
      <c r="CC29" s="693"/>
      <c r="CD29" s="693"/>
      <c r="CE29" s="693"/>
      <c r="CF29" s="693"/>
      <c r="CG29" s="694"/>
      <c r="CH29" s="695"/>
      <c r="CI29" s="687"/>
      <c r="CJ29" s="687"/>
      <c r="CK29" s="687"/>
      <c r="CL29" s="696"/>
      <c r="CM29" s="695"/>
      <c r="CN29" s="687"/>
      <c r="CO29" s="687"/>
      <c r="CP29" s="687"/>
      <c r="CQ29" s="696"/>
      <c r="CR29" s="695"/>
      <c r="CS29" s="687"/>
      <c r="CT29" s="687"/>
      <c r="CU29" s="687"/>
      <c r="CV29" s="696"/>
      <c r="CW29" s="695"/>
      <c r="CX29" s="687"/>
      <c r="CY29" s="687"/>
      <c r="CZ29" s="687"/>
      <c r="DA29" s="696"/>
      <c r="DB29" s="695"/>
      <c r="DC29" s="687"/>
      <c r="DD29" s="687"/>
      <c r="DE29" s="687"/>
      <c r="DF29" s="696"/>
      <c r="DG29" s="695"/>
      <c r="DH29" s="687"/>
      <c r="DI29" s="687"/>
      <c r="DJ29" s="687"/>
      <c r="DK29" s="696"/>
      <c r="DL29" s="695"/>
      <c r="DM29" s="687"/>
      <c r="DN29" s="687"/>
      <c r="DO29" s="687"/>
      <c r="DP29" s="696"/>
      <c r="DQ29" s="695"/>
      <c r="DR29" s="687"/>
      <c r="DS29" s="687"/>
      <c r="DT29" s="687"/>
      <c r="DU29" s="696"/>
      <c r="DV29" s="692"/>
      <c r="DW29" s="693"/>
      <c r="DX29" s="693"/>
      <c r="DY29" s="693"/>
      <c r="DZ29" s="711"/>
      <c r="EA29" s="55"/>
    </row>
    <row r="30" spans="1:131" s="52" customFormat="1" ht="26.25" customHeight="1" x14ac:dyDescent="0.2">
      <c r="A30" s="62">
        <v>3</v>
      </c>
      <c r="B30" s="692" t="s">
        <v>129</v>
      </c>
      <c r="C30" s="693"/>
      <c r="D30" s="693"/>
      <c r="E30" s="693"/>
      <c r="F30" s="693"/>
      <c r="G30" s="693"/>
      <c r="H30" s="693"/>
      <c r="I30" s="693"/>
      <c r="J30" s="693"/>
      <c r="K30" s="693"/>
      <c r="L30" s="693"/>
      <c r="M30" s="693"/>
      <c r="N30" s="693"/>
      <c r="O30" s="693"/>
      <c r="P30" s="694"/>
      <c r="Q30" s="683">
        <v>2205</v>
      </c>
      <c r="R30" s="684"/>
      <c r="S30" s="684"/>
      <c r="T30" s="684"/>
      <c r="U30" s="684"/>
      <c r="V30" s="684">
        <v>2176</v>
      </c>
      <c r="W30" s="684"/>
      <c r="X30" s="684"/>
      <c r="Y30" s="684"/>
      <c r="Z30" s="684"/>
      <c r="AA30" s="684">
        <v>29</v>
      </c>
      <c r="AB30" s="684"/>
      <c r="AC30" s="684"/>
      <c r="AD30" s="684"/>
      <c r="AE30" s="685"/>
      <c r="AF30" s="686">
        <v>29</v>
      </c>
      <c r="AG30" s="687"/>
      <c r="AH30" s="687"/>
      <c r="AI30" s="687"/>
      <c r="AJ30" s="688"/>
      <c r="AK30" s="689">
        <v>354</v>
      </c>
      <c r="AL30" s="684"/>
      <c r="AM30" s="684"/>
      <c r="AN30" s="684"/>
      <c r="AO30" s="684"/>
      <c r="AP30" s="684" t="s">
        <v>206</v>
      </c>
      <c r="AQ30" s="684"/>
      <c r="AR30" s="684"/>
      <c r="AS30" s="684"/>
      <c r="AT30" s="684"/>
      <c r="AU30" s="684" t="s">
        <v>206</v>
      </c>
      <c r="AV30" s="684"/>
      <c r="AW30" s="684"/>
      <c r="AX30" s="684"/>
      <c r="AY30" s="684"/>
      <c r="AZ30" s="736" t="s">
        <v>206</v>
      </c>
      <c r="BA30" s="736"/>
      <c r="BB30" s="736"/>
      <c r="BC30" s="736"/>
      <c r="BD30" s="736"/>
      <c r="BE30" s="690"/>
      <c r="BF30" s="690"/>
      <c r="BG30" s="690"/>
      <c r="BH30" s="690"/>
      <c r="BI30" s="691"/>
      <c r="BJ30" s="64"/>
      <c r="BK30" s="64"/>
      <c r="BL30" s="64"/>
      <c r="BM30" s="64"/>
      <c r="BN30" s="64"/>
      <c r="BO30" s="63"/>
      <c r="BP30" s="63"/>
      <c r="BQ30" s="60">
        <v>24</v>
      </c>
      <c r="BR30" s="88"/>
      <c r="BS30" s="692"/>
      <c r="BT30" s="693"/>
      <c r="BU30" s="693"/>
      <c r="BV30" s="693"/>
      <c r="BW30" s="693"/>
      <c r="BX30" s="693"/>
      <c r="BY30" s="693"/>
      <c r="BZ30" s="693"/>
      <c r="CA30" s="693"/>
      <c r="CB30" s="693"/>
      <c r="CC30" s="693"/>
      <c r="CD30" s="693"/>
      <c r="CE30" s="693"/>
      <c r="CF30" s="693"/>
      <c r="CG30" s="694"/>
      <c r="CH30" s="695"/>
      <c r="CI30" s="687"/>
      <c r="CJ30" s="687"/>
      <c r="CK30" s="687"/>
      <c r="CL30" s="696"/>
      <c r="CM30" s="695"/>
      <c r="CN30" s="687"/>
      <c r="CO30" s="687"/>
      <c r="CP30" s="687"/>
      <c r="CQ30" s="696"/>
      <c r="CR30" s="695"/>
      <c r="CS30" s="687"/>
      <c r="CT30" s="687"/>
      <c r="CU30" s="687"/>
      <c r="CV30" s="696"/>
      <c r="CW30" s="695"/>
      <c r="CX30" s="687"/>
      <c r="CY30" s="687"/>
      <c r="CZ30" s="687"/>
      <c r="DA30" s="696"/>
      <c r="DB30" s="695"/>
      <c r="DC30" s="687"/>
      <c r="DD30" s="687"/>
      <c r="DE30" s="687"/>
      <c r="DF30" s="696"/>
      <c r="DG30" s="695"/>
      <c r="DH30" s="687"/>
      <c r="DI30" s="687"/>
      <c r="DJ30" s="687"/>
      <c r="DK30" s="696"/>
      <c r="DL30" s="695"/>
      <c r="DM30" s="687"/>
      <c r="DN30" s="687"/>
      <c r="DO30" s="687"/>
      <c r="DP30" s="696"/>
      <c r="DQ30" s="695"/>
      <c r="DR30" s="687"/>
      <c r="DS30" s="687"/>
      <c r="DT30" s="687"/>
      <c r="DU30" s="696"/>
      <c r="DV30" s="692"/>
      <c r="DW30" s="693"/>
      <c r="DX30" s="693"/>
      <c r="DY30" s="693"/>
      <c r="DZ30" s="711"/>
      <c r="EA30" s="55"/>
    </row>
    <row r="31" spans="1:131" s="52" customFormat="1" ht="26.25" customHeight="1" x14ac:dyDescent="0.2">
      <c r="A31" s="62">
        <v>4</v>
      </c>
      <c r="B31" s="692" t="s">
        <v>18</v>
      </c>
      <c r="C31" s="693"/>
      <c r="D31" s="693"/>
      <c r="E31" s="693"/>
      <c r="F31" s="693"/>
      <c r="G31" s="693"/>
      <c r="H31" s="693"/>
      <c r="I31" s="693"/>
      <c r="J31" s="693"/>
      <c r="K31" s="693"/>
      <c r="L31" s="693"/>
      <c r="M31" s="693"/>
      <c r="N31" s="693"/>
      <c r="O31" s="693"/>
      <c r="P31" s="694"/>
      <c r="Q31" s="683">
        <v>7</v>
      </c>
      <c r="R31" s="684"/>
      <c r="S31" s="684"/>
      <c r="T31" s="684"/>
      <c r="U31" s="684"/>
      <c r="V31" s="684">
        <v>3</v>
      </c>
      <c r="W31" s="684"/>
      <c r="X31" s="684"/>
      <c r="Y31" s="684"/>
      <c r="Z31" s="684"/>
      <c r="AA31" s="684">
        <v>3</v>
      </c>
      <c r="AB31" s="684"/>
      <c r="AC31" s="684"/>
      <c r="AD31" s="684"/>
      <c r="AE31" s="685"/>
      <c r="AF31" s="686">
        <v>3</v>
      </c>
      <c r="AG31" s="687"/>
      <c r="AH31" s="687"/>
      <c r="AI31" s="687"/>
      <c r="AJ31" s="688"/>
      <c r="AK31" s="689">
        <v>8</v>
      </c>
      <c r="AL31" s="684"/>
      <c r="AM31" s="684"/>
      <c r="AN31" s="684"/>
      <c r="AO31" s="684"/>
      <c r="AP31" s="684" t="s">
        <v>206</v>
      </c>
      <c r="AQ31" s="684"/>
      <c r="AR31" s="684"/>
      <c r="AS31" s="684"/>
      <c r="AT31" s="684"/>
      <c r="AU31" s="684" t="s">
        <v>206</v>
      </c>
      <c r="AV31" s="684"/>
      <c r="AW31" s="684"/>
      <c r="AX31" s="684"/>
      <c r="AY31" s="684"/>
      <c r="AZ31" s="736" t="s">
        <v>206</v>
      </c>
      <c r="BA31" s="736"/>
      <c r="BB31" s="736"/>
      <c r="BC31" s="736"/>
      <c r="BD31" s="736"/>
      <c r="BE31" s="690"/>
      <c r="BF31" s="690"/>
      <c r="BG31" s="690"/>
      <c r="BH31" s="690"/>
      <c r="BI31" s="691"/>
      <c r="BJ31" s="64"/>
      <c r="BK31" s="64"/>
      <c r="BL31" s="64"/>
      <c r="BM31" s="64"/>
      <c r="BN31" s="64"/>
      <c r="BO31" s="63"/>
      <c r="BP31" s="63"/>
      <c r="BQ31" s="60">
        <v>25</v>
      </c>
      <c r="BR31" s="88"/>
      <c r="BS31" s="692"/>
      <c r="BT31" s="693"/>
      <c r="BU31" s="693"/>
      <c r="BV31" s="693"/>
      <c r="BW31" s="693"/>
      <c r="BX31" s="693"/>
      <c r="BY31" s="693"/>
      <c r="BZ31" s="693"/>
      <c r="CA31" s="693"/>
      <c r="CB31" s="693"/>
      <c r="CC31" s="693"/>
      <c r="CD31" s="693"/>
      <c r="CE31" s="693"/>
      <c r="CF31" s="693"/>
      <c r="CG31" s="694"/>
      <c r="CH31" s="695"/>
      <c r="CI31" s="687"/>
      <c r="CJ31" s="687"/>
      <c r="CK31" s="687"/>
      <c r="CL31" s="696"/>
      <c r="CM31" s="695"/>
      <c r="CN31" s="687"/>
      <c r="CO31" s="687"/>
      <c r="CP31" s="687"/>
      <c r="CQ31" s="696"/>
      <c r="CR31" s="695"/>
      <c r="CS31" s="687"/>
      <c r="CT31" s="687"/>
      <c r="CU31" s="687"/>
      <c r="CV31" s="696"/>
      <c r="CW31" s="695"/>
      <c r="CX31" s="687"/>
      <c r="CY31" s="687"/>
      <c r="CZ31" s="687"/>
      <c r="DA31" s="696"/>
      <c r="DB31" s="695"/>
      <c r="DC31" s="687"/>
      <c r="DD31" s="687"/>
      <c r="DE31" s="687"/>
      <c r="DF31" s="696"/>
      <c r="DG31" s="695"/>
      <c r="DH31" s="687"/>
      <c r="DI31" s="687"/>
      <c r="DJ31" s="687"/>
      <c r="DK31" s="696"/>
      <c r="DL31" s="695"/>
      <c r="DM31" s="687"/>
      <c r="DN31" s="687"/>
      <c r="DO31" s="687"/>
      <c r="DP31" s="696"/>
      <c r="DQ31" s="695"/>
      <c r="DR31" s="687"/>
      <c r="DS31" s="687"/>
      <c r="DT31" s="687"/>
      <c r="DU31" s="696"/>
      <c r="DV31" s="692"/>
      <c r="DW31" s="693"/>
      <c r="DX31" s="693"/>
      <c r="DY31" s="693"/>
      <c r="DZ31" s="711"/>
      <c r="EA31" s="55"/>
    </row>
    <row r="32" spans="1:131" s="52" customFormat="1" ht="26.25" customHeight="1" x14ac:dyDescent="0.2">
      <c r="A32" s="62">
        <v>5</v>
      </c>
      <c r="B32" s="692" t="s">
        <v>463</v>
      </c>
      <c r="C32" s="693"/>
      <c r="D32" s="693"/>
      <c r="E32" s="693"/>
      <c r="F32" s="693"/>
      <c r="G32" s="693"/>
      <c r="H32" s="693"/>
      <c r="I32" s="693"/>
      <c r="J32" s="693"/>
      <c r="K32" s="693"/>
      <c r="L32" s="693"/>
      <c r="M32" s="693"/>
      <c r="N32" s="693"/>
      <c r="O32" s="693"/>
      <c r="P32" s="694"/>
      <c r="Q32" s="683">
        <v>145</v>
      </c>
      <c r="R32" s="684"/>
      <c r="S32" s="684"/>
      <c r="T32" s="684"/>
      <c r="U32" s="684"/>
      <c r="V32" s="684">
        <v>143</v>
      </c>
      <c r="W32" s="684"/>
      <c r="X32" s="684"/>
      <c r="Y32" s="684"/>
      <c r="Z32" s="684"/>
      <c r="AA32" s="684">
        <v>2</v>
      </c>
      <c r="AB32" s="684"/>
      <c r="AC32" s="684"/>
      <c r="AD32" s="684"/>
      <c r="AE32" s="685"/>
      <c r="AF32" s="686">
        <v>2</v>
      </c>
      <c r="AG32" s="687"/>
      <c r="AH32" s="687"/>
      <c r="AI32" s="687"/>
      <c r="AJ32" s="688"/>
      <c r="AK32" s="689">
        <v>76</v>
      </c>
      <c r="AL32" s="684"/>
      <c r="AM32" s="684"/>
      <c r="AN32" s="684"/>
      <c r="AO32" s="684"/>
      <c r="AP32" s="684" t="s">
        <v>206</v>
      </c>
      <c r="AQ32" s="684"/>
      <c r="AR32" s="684"/>
      <c r="AS32" s="684"/>
      <c r="AT32" s="684"/>
      <c r="AU32" s="684" t="s">
        <v>206</v>
      </c>
      <c r="AV32" s="684"/>
      <c r="AW32" s="684"/>
      <c r="AX32" s="684"/>
      <c r="AY32" s="684"/>
      <c r="AZ32" s="736" t="s">
        <v>206</v>
      </c>
      <c r="BA32" s="736"/>
      <c r="BB32" s="736"/>
      <c r="BC32" s="736"/>
      <c r="BD32" s="736"/>
      <c r="BE32" s="690"/>
      <c r="BF32" s="690"/>
      <c r="BG32" s="690"/>
      <c r="BH32" s="690"/>
      <c r="BI32" s="691"/>
      <c r="BJ32" s="64"/>
      <c r="BK32" s="64"/>
      <c r="BL32" s="64"/>
      <c r="BM32" s="64"/>
      <c r="BN32" s="64"/>
      <c r="BO32" s="63"/>
      <c r="BP32" s="63"/>
      <c r="BQ32" s="60">
        <v>26</v>
      </c>
      <c r="BR32" s="88"/>
      <c r="BS32" s="692"/>
      <c r="BT32" s="693"/>
      <c r="BU32" s="693"/>
      <c r="BV32" s="693"/>
      <c r="BW32" s="693"/>
      <c r="BX32" s="693"/>
      <c r="BY32" s="693"/>
      <c r="BZ32" s="693"/>
      <c r="CA32" s="693"/>
      <c r="CB32" s="693"/>
      <c r="CC32" s="693"/>
      <c r="CD32" s="693"/>
      <c r="CE32" s="693"/>
      <c r="CF32" s="693"/>
      <c r="CG32" s="694"/>
      <c r="CH32" s="695"/>
      <c r="CI32" s="687"/>
      <c r="CJ32" s="687"/>
      <c r="CK32" s="687"/>
      <c r="CL32" s="696"/>
      <c r="CM32" s="695"/>
      <c r="CN32" s="687"/>
      <c r="CO32" s="687"/>
      <c r="CP32" s="687"/>
      <c r="CQ32" s="696"/>
      <c r="CR32" s="695"/>
      <c r="CS32" s="687"/>
      <c r="CT32" s="687"/>
      <c r="CU32" s="687"/>
      <c r="CV32" s="696"/>
      <c r="CW32" s="695"/>
      <c r="CX32" s="687"/>
      <c r="CY32" s="687"/>
      <c r="CZ32" s="687"/>
      <c r="DA32" s="696"/>
      <c r="DB32" s="695"/>
      <c r="DC32" s="687"/>
      <c r="DD32" s="687"/>
      <c r="DE32" s="687"/>
      <c r="DF32" s="696"/>
      <c r="DG32" s="695"/>
      <c r="DH32" s="687"/>
      <c r="DI32" s="687"/>
      <c r="DJ32" s="687"/>
      <c r="DK32" s="696"/>
      <c r="DL32" s="695"/>
      <c r="DM32" s="687"/>
      <c r="DN32" s="687"/>
      <c r="DO32" s="687"/>
      <c r="DP32" s="696"/>
      <c r="DQ32" s="695"/>
      <c r="DR32" s="687"/>
      <c r="DS32" s="687"/>
      <c r="DT32" s="687"/>
      <c r="DU32" s="696"/>
      <c r="DV32" s="692"/>
      <c r="DW32" s="693"/>
      <c r="DX32" s="693"/>
      <c r="DY32" s="693"/>
      <c r="DZ32" s="711"/>
      <c r="EA32" s="55"/>
    </row>
    <row r="33" spans="1:131" s="52" customFormat="1" ht="26.25" customHeight="1" x14ac:dyDescent="0.2">
      <c r="A33" s="62">
        <v>6</v>
      </c>
      <c r="B33" s="692" t="s">
        <v>335</v>
      </c>
      <c r="C33" s="693"/>
      <c r="D33" s="693"/>
      <c r="E33" s="693"/>
      <c r="F33" s="693"/>
      <c r="G33" s="693"/>
      <c r="H33" s="693"/>
      <c r="I33" s="693"/>
      <c r="J33" s="693"/>
      <c r="K33" s="693"/>
      <c r="L33" s="693"/>
      <c r="M33" s="693"/>
      <c r="N33" s="693"/>
      <c r="O33" s="693"/>
      <c r="P33" s="694"/>
      <c r="Q33" s="683">
        <v>931</v>
      </c>
      <c r="R33" s="684"/>
      <c r="S33" s="684"/>
      <c r="T33" s="684"/>
      <c r="U33" s="684"/>
      <c r="V33" s="684">
        <v>950</v>
      </c>
      <c r="W33" s="684"/>
      <c r="X33" s="684"/>
      <c r="Y33" s="684"/>
      <c r="Z33" s="684"/>
      <c r="AA33" s="684" t="s">
        <v>561</v>
      </c>
      <c r="AB33" s="684"/>
      <c r="AC33" s="684"/>
      <c r="AD33" s="684"/>
      <c r="AE33" s="685"/>
      <c r="AF33" s="686">
        <v>336</v>
      </c>
      <c r="AG33" s="687"/>
      <c r="AH33" s="687"/>
      <c r="AI33" s="687"/>
      <c r="AJ33" s="688"/>
      <c r="AK33" s="689">
        <v>323</v>
      </c>
      <c r="AL33" s="684"/>
      <c r="AM33" s="684"/>
      <c r="AN33" s="684"/>
      <c r="AO33" s="684"/>
      <c r="AP33" s="684">
        <v>427</v>
      </c>
      <c r="AQ33" s="684"/>
      <c r="AR33" s="684"/>
      <c r="AS33" s="684"/>
      <c r="AT33" s="684"/>
      <c r="AU33" s="684">
        <v>300</v>
      </c>
      <c r="AV33" s="684"/>
      <c r="AW33" s="684"/>
      <c r="AX33" s="684"/>
      <c r="AY33" s="684"/>
      <c r="AZ33" s="736" t="s">
        <v>206</v>
      </c>
      <c r="BA33" s="736"/>
      <c r="BB33" s="736"/>
      <c r="BC33" s="736"/>
      <c r="BD33" s="736"/>
      <c r="BE33" s="690" t="s">
        <v>138</v>
      </c>
      <c r="BF33" s="690"/>
      <c r="BG33" s="690"/>
      <c r="BH33" s="690"/>
      <c r="BI33" s="691"/>
      <c r="BJ33" s="64"/>
      <c r="BK33" s="64"/>
      <c r="BL33" s="64"/>
      <c r="BM33" s="64"/>
      <c r="BN33" s="64"/>
      <c r="BO33" s="63"/>
      <c r="BP33" s="63"/>
      <c r="BQ33" s="60">
        <v>27</v>
      </c>
      <c r="BR33" s="88"/>
      <c r="BS33" s="692"/>
      <c r="BT33" s="693"/>
      <c r="BU33" s="693"/>
      <c r="BV33" s="693"/>
      <c r="BW33" s="693"/>
      <c r="BX33" s="693"/>
      <c r="BY33" s="693"/>
      <c r="BZ33" s="693"/>
      <c r="CA33" s="693"/>
      <c r="CB33" s="693"/>
      <c r="CC33" s="693"/>
      <c r="CD33" s="693"/>
      <c r="CE33" s="693"/>
      <c r="CF33" s="693"/>
      <c r="CG33" s="694"/>
      <c r="CH33" s="695"/>
      <c r="CI33" s="687"/>
      <c r="CJ33" s="687"/>
      <c r="CK33" s="687"/>
      <c r="CL33" s="696"/>
      <c r="CM33" s="695"/>
      <c r="CN33" s="687"/>
      <c r="CO33" s="687"/>
      <c r="CP33" s="687"/>
      <c r="CQ33" s="696"/>
      <c r="CR33" s="695"/>
      <c r="CS33" s="687"/>
      <c r="CT33" s="687"/>
      <c r="CU33" s="687"/>
      <c r="CV33" s="696"/>
      <c r="CW33" s="695"/>
      <c r="CX33" s="687"/>
      <c r="CY33" s="687"/>
      <c r="CZ33" s="687"/>
      <c r="DA33" s="696"/>
      <c r="DB33" s="695"/>
      <c r="DC33" s="687"/>
      <c r="DD33" s="687"/>
      <c r="DE33" s="687"/>
      <c r="DF33" s="696"/>
      <c r="DG33" s="695"/>
      <c r="DH33" s="687"/>
      <c r="DI33" s="687"/>
      <c r="DJ33" s="687"/>
      <c r="DK33" s="696"/>
      <c r="DL33" s="695"/>
      <c r="DM33" s="687"/>
      <c r="DN33" s="687"/>
      <c r="DO33" s="687"/>
      <c r="DP33" s="696"/>
      <c r="DQ33" s="695"/>
      <c r="DR33" s="687"/>
      <c r="DS33" s="687"/>
      <c r="DT33" s="687"/>
      <c r="DU33" s="696"/>
      <c r="DV33" s="692"/>
      <c r="DW33" s="693"/>
      <c r="DX33" s="693"/>
      <c r="DY33" s="693"/>
      <c r="DZ33" s="711"/>
      <c r="EA33" s="55"/>
    </row>
    <row r="34" spans="1:131" s="52" customFormat="1" ht="26.25" customHeight="1" x14ac:dyDescent="0.2">
      <c r="A34" s="62">
        <v>7</v>
      </c>
      <c r="B34" s="692" t="s">
        <v>464</v>
      </c>
      <c r="C34" s="693"/>
      <c r="D34" s="693"/>
      <c r="E34" s="693"/>
      <c r="F34" s="693"/>
      <c r="G34" s="693"/>
      <c r="H34" s="693"/>
      <c r="I34" s="693"/>
      <c r="J34" s="693"/>
      <c r="K34" s="693"/>
      <c r="L34" s="693"/>
      <c r="M34" s="693"/>
      <c r="N34" s="693"/>
      <c r="O34" s="693"/>
      <c r="P34" s="694"/>
      <c r="Q34" s="683">
        <v>1729</v>
      </c>
      <c r="R34" s="684"/>
      <c r="S34" s="684"/>
      <c r="T34" s="684"/>
      <c r="U34" s="684"/>
      <c r="V34" s="684">
        <v>1713</v>
      </c>
      <c r="W34" s="684"/>
      <c r="X34" s="684"/>
      <c r="Y34" s="684"/>
      <c r="Z34" s="684"/>
      <c r="AA34" s="684">
        <v>16</v>
      </c>
      <c r="AB34" s="684"/>
      <c r="AC34" s="684"/>
      <c r="AD34" s="684"/>
      <c r="AE34" s="685"/>
      <c r="AF34" s="686">
        <v>241</v>
      </c>
      <c r="AG34" s="687"/>
      <c r="AH34" s="687"/>
      <c r="AI34" s="687"/>
      <c r="AJ34" s="688"/>
      <c r="AK34" s="689">
        <v>578</v>
      </c>
      <c r="AL34" s="684"/>
      <c r="AM34" s="684"/>
      <c r="AN34" s="684"/>
      <c r="AO34" s="684"/>
      <c r="AP34" s="684">
        <v>7297</v>
      </c>
      <c r="AQ34" s="684"/>
      <c r="AR34" s="684"/>
      <c r="AS34" s="684"/>
      <c r="AT34" s="684"/>
      <c r="AU34" s="684">
        <v>3247</v>
      </c>
      <c r="AV34" s="684"/>
      <c r="AW34" s="684"/>
      <c r="AX34" s="684"/>
      <c r="AY34" s="684"/>
      <c r="AZ34" s="736" t="s">
        <v>206</v>
      </c>
      <c r="BA34" s="736"/>
      <c r="BB34" s="736"/>
      <c r="BC34" s="736"/>
      <c r="BD34" s="736"/>
      <c r="BE34" s="690" t="s">
        <v>138</v>
      </c>
      <c r="BF34" s="690"/>
      <c r="BG34" s="690"/>
      <c r="BH34" s="690"/>
      <c r="BI34" s="691"/>
      <c r="BJ34" s="64"/>
      <c r="BK34" s="64"/>
      <c r="BL34" s="64"/>
      <c r="BM34" s="64"/>
      <c r="BN34" s="64"/>
      <c r="BO34" s="63"/>
      <c r="BP34" s="63"/>
      <c r="BQ34" s="60">
        <v>28</v>
      </c>
      <c r="BR34" s="88"/>
      <c r="BS34" s="692"/>
      <c r="BT34" s="693"/>
      <c r="BU34" s="693"/>
      <c r="BV34" s="693"/>
      <c r="BW34" s="693"/>
      <c r="BX34" s="693"/>
      <c r="BY34" s="693"/>
      <c r="BZ34" s="693"/>
      <c r="CA34" s="693"/>
      <c r="CB34" s="693"/>
      <c r="CC34" s="693"/>
      <c r="CD34" s="693"/>
      <c r="CE34" s="693"/>
      <c r="CF34" s="693"/>
      <c r="CG34" s="694"/>
      <c r="CH34" s="695"/>
      <c r="CI34" s="687"/>
      <c r="CJ34" s="687"/>
      <c r="CK34" s="687"/>
      <c r="CL34" s="696"/>
      <c r="CM34" s="695"/>
      <c r="CN34" s="687"/>
      <c r="CO34" s="687"/>
      <c r="CP34" s="687"/>
      <c r="CQ34" s="696"/>
      <c r="CR34" s="695"/>
      <c r="CS34" s="687"/>
      <c r="CT34" s="687"/>
      <c r="CU34" s="687"/>
      <c r="CV34" s="696"/>
      <c r="CW34" s="695"/>
      <c r="CX34" s="687"/>
      <c r="CY34" s="687"/>
      <c r="CZ34" s="687"/>
      <c r="DA34" s="696"/>
      <c r="DB34" s="695"/>
      <c r="DC34" s="687"/>
      <c r="DD34" s="687"/>
      <c r="DE34" s="687"/>
      <c r="DF34" s="696"/>
      <c r="DG34" s="695"/>
      <c r="DH34" s="687"/>
      <c r="DI34" s="687"/>
      <c r="DJ34" s="687"/>
      <c r="DK34" s="696"/>
      <c r="DL34" s="695"/>
      <c r="DM34" s="687"/>
      <c r="DN34" s="687"/>
      <c r="DO34" s="687"/>
      <c r="DP34" s="696"/>
      <c r="DQ34" s="695"/>
      <c r="DR34" s="687"/>
      <c r="DS34" s="687"/>
      <c r="DT34" s="687"/>
      <c r="DU34" s="696"/>
      <c r="DV34" s="692"/>
      <c r="DW34" s="693"/>
      <c r="DX34" s="693"/>
      <c r="DY34" s="693"/>
      <c r="DZ34" s="711"/>
      <c r="EA34" s="55"/>
    </row>
    <row r="35" spans="1:131" s="52" customFormat="1" ht="26.25" customHeight="1" x14ac:dyDescent="0.2">
      <c r="A35" s="62">
        <v>8</v>
      </c>
      <c r="B35" s="692" t="s">
        <v>49</v>
      </c>
      <c r="C35" s="693"/>
      <c r="D35" s="693"/>
      <c r="E35" s="693"/>
      <c r="F35" s="693"/>
      <c r="G35" s="693"/>
      <c r="H35" s="693"/>
      <c r="I35" s="693"/>
      <c r="J35" s="693"/>
      <c r="K35" s="693"/>
      <c r="L35" s="693"/>
      <c r="M35" s="693"/>
      <c r="N35" s="693"/>
      <c r="O35" s="693"/>
      <c r="P35" s="694"/>
      <c r="Q35" s="683">
        <v>949</v>
      </c>
      <c r="R35" s="684"/>
      <c r="S35" s="684"/>
      <c r="T35" s="684"/>
      <c r="U35" s="684"/>
      <c r="V35" s="684">
        <v>949</v>
      </c>
      <c r="W35" s="684"/>
      <c r="X35" s="684"/>
      <c r="Y35" s="684"/>
      <c r="Z35" s="684"/>
      <c r="AA35" s="684">
        <v>0</v>
      </c>
      <c r="AB35" s="684"/>
      <c r="AC35" s="684"/>
      <c r="AD35" s="684"/>
      <c r="AE35" s="685"/>
      <c r="AF35" s="686">
        <v>0</v>
      </c>
      <c r="AG35" s="687"/>
      <c r="AH35" s="687"/>
      <c r="AI35" s="687"/>
      <c r="AJ35" s="688"/>
      <c r="AK35" s="689">
        <v>508</v>
      </c>
      <c r="AL35" s="684"/>
      <c r="AM35" s="684"/>
      <c r="AN35" s="684"/>
      <c r="AO35" s="684"/>
      <c r="AP35" s="684">
        <v>4717</v>
      </c>
      <c r="AQ35" s="684"/>
      <c r="AR35" s="684"/>
      <c r="AS35" s="684"/>
      <c r="AT35" s="684"/>
      <c r="AU35" s="684">
        <v>4717</v>
      </c>
      <c r="AV35" s="684"/>
      <c r="AW35" s="684"/>
      <c r="AX35" s="684"/>
      <c r="AY35" s="684"/>
      <c r="AZ35" s="736" t="s">
        <v>206</v>
      </c>
      <c r="BA35" s="736"/>
      <c r="BB35" s="736"/>
      <c r="BC35" s="736"/>
      <c r="BD35" s="736"/>
      <c r="BE35" s="690" t="s">
        <v>24</v>
      </c>
      <c r="BF35" s="690"/>
      <c r="BG35" s="690"/>
      <c r="BH35" s="690"/>
      <c r="BI35" s="691"/>
      <c r="BJ35" s="64"/>
      <c r="BK35" s="64"/>
      <c r="BL35" s="64"/>
      <c r="BM35" s="64"/>
      <c r="BN35" s="64"/>
      <c r="BO35" s="63"/>
      <c r="BP35" s="63"/>
      <c r="BQ35" s="60">
        <v>29</v>
      </c>
      <c r="BR35" s="88"/>
      <c r="BS35" s="692"/>
      <c r="BT35" s="693"/>
      <c r="BU35" s="693"/>
      <c r="BV35" s="693"/>
      <c r="BW35" s="693"/>
      <c r="BX35" s="693"/>
      <c r="BY35" s="693"/>
      <c r="BZ35" s="693"/>
      <c r="CA35" s="693"/>
      <c r="CB35" s="693"/>
      <c r="CC35" s="693"/>
      <c r="CD35" s="693"/>
      <c r="CE35" s="693"/>
      <c r="CF35" s="693"/>
      <c r="CG35" s="694"/>
      <c r="CH35" s="695"/>
      <c r="CI35" s="687"/>
      <c r="CJ35" s="687"/>
      <c r="CK35" s="687"/>
      <c r="CL35" s="696"/>
      <c r="CM35" s="695"/>
      <c r="CN35" s="687"/>
      <c r="CO35" s="687"/>
      <c r="CP35" s="687"/>
      <c r="CQ35" s="696"/>
      <c r="CR35" s="695"/>
      <c r="CS35" s="687"/>
      <c r="CT35" s="687"/>
      <c r="CU35" s="687"/>
      <c r="CV35" s="696"/>
      <c r="CW35" s="695"/>
      <c r="CX35" s="687"/>
      <c r="CY35" s="687"/>
      <c r="CZ35" s="687"/>
      <c r="DA35" s="696"/>
      <c r="DB35" s="695"/>
      <c r="DC35" s="687"/>
      <c r="DD35" s="687"/>
      <c r="DE35" s="687"/>
      <c r="DF35" s="696"/>
      <c r="DG35" s="695"/>
      <c r="DH35" s="687"/>
      <c r="DI35" s="687"/>
      <c r="DJ35" s="687"/>
      <c r="DK35" s="696"/>
      <c r="DL35" s="695"/>
      <c r="DM35" s="687"/>
      <c r="DN35" s="687"/>
      <c r="DO35" s="687"/>
      <c r="DP35" s="696"/>
      <c r="DQ35" s="695"/>
      <c r="DR35" s="687"/>
      <c r="DS35" s="687"/>
      <c r="DT35" s="687"/>
      <c r="DU35" s="696"/>
      <c r="DV35" s="692"/>
      <c r="DW35" s="693"/>
      <c r="DX35" s="693"/>
      <c r="DY35" s="693"/>
      <c r="DZ35" s="711"/>
      <c r="EA35" s="55"/>
    </row>
    <row r="36" spans="1:131" s="52" customFormat="1" ht="26.25" customHeight="1" x14ac:dyDescent="0.2">
      <c r="A36" s="62">
        <v>9</v>
      </c>
      <c r="B36" s="692"/>
      <c r="C36" s="693"/>
      <c r="D36" s="693"/>
      <c r="E36" s="693"/>
      <c r="F36" s="693"/>
      <c r="G36" s="693"/>
      <c r="H36" s="693"/>
      <c r="I36" s="693"/>
      <c r="J36" s="693"/>
      <c r="K36" s="693"/>
      <c r="L36" s="693"/>
      <c r="M36" s="693"/>
      <c r="N36" s="693"/>
      <c r="O36" s="693"/>
      <c r="P36" s="694"/>
      <c r="Q36" s="683"/>
      <c r="R36" s="684"/>
      <c r="S36" s="684"/>
      <c r="T36" s="684"/>
      <c r="U36" s="684"/>
      <c r="V36" s="684"/>
      <c r="W36" s="684"/>
      <c r="X36" s="684"/>
      <c r="Y36" s="684"/>
      <c r="Z36" s="684"/>
      <c r="AA36" s="684"/>
      <c r="AB36" s="684"/>
      <c r="AC36" s="684"/>
      <c r="AD36" s="684"/>
      <c r="AE36" s="685"/>
      <c r="AF36" s="686"/>
      <c r="AG36" s="687"/>
      <c r="AH36" s="687"/>
      <c r="AI36" s="687"/>
      <c r="AJ36" s="688"/>
      <c r="AK36" s="689"/>
      <c r="AL36" s="684"/>
      <c r="AM36" s="684"/>
      <c r="AN36" s="684"/>
      <c r="AO36" s="684"/>
      <c r="AP36" s="684"/>
      <c r="AQ36" s="684"/>
      <c r="AR36" s="684"/>
      <c r="AS36" s="684"/>
      <c r="AT36" s="684"/>
      <c r="AU36" s="684"/>
      <c r="AV36" s="684"/>
      <c r="AW36" s="684"/>
      <c r="AX36" s="684"/>
      <c r="AY36" s="684"/>
      <c r="AZ36" s="736"/>
      <c r="BA36" s="736"/>
      <c r="BB36" s="736"/>
      <c r="BC36" s="736"/>
      <c r="BD36" s="736"/>
      <c r="BE36" s="690"/>
      <c r="BF36" s="690"/>
      <c r="BG36" s="690"/>
      <c r="BH36" s="690"/>
      <c r="BI36" s="691"/>
      <c r="BJ36" s="64"/>
      <c r="BK36" s="64"/>
      <c r="BL36" s="64"/>
      <c r="BM36" s="64"/>
      <c r="BN36" s="64"/>
      <c r="BO36" s="63"/>
      <c r="BP36" s="63"/>
      <c r="BQ36" s="60">
        <v>30</v>
      </c>
      <c r="BR36" s="88"/>
      <c r="BS36" s="692"/>
      <c r="BT36" s="693"/>
      <c r="BU36" s="693"/>
      <c r="BV36" s="693"/>
      <c r="BW36" s="693"/>
      <c r="BX36" s="693"/>
      <c r="BY36" s="693"/>
      <c r="BZ36" s="693"/>
      <c r="CA36" s="693"/>
      <c r="CB36" s="693"/>
      <c r="CC36" s="693"/>
      <c r="CD36" s="693"/>
      <c r="CE36" s="693"/>
      <c r="CF36" s="693"/>
      <c r="CG36" s="694"/>
      <c r="CH36" s="695"/>
      <c r="CI36" s="687"/>
      <c r="CJ36" s="687"/>
      <c r="CK36" s="687"/>
      <c r="CL36" s="696"/>
      <c r="CM36" s="695"/>
      <c r="CN36" s="687"/>
      <c r="CO36" s="687"/>
      <c r="CP36" s="687"/>
      <c r="CQ36" s="696"/>
      <c r="CR36" s="695"/>
      <c r="CS36" s="687"/>
      <c r="CT36" s="687"/>
      <c r="CU36" s="687"/>
      <c r="CV36" s="696"/>
      <c r="CW36" s="695"/>
      <c r="CX36" s="687"/>
      <c r="CY36" s="687"/>
      <c r="CZ36" s="687"/>
      <c r="DA36" s="696"/>
      <c r="DB36" s="695"/>
      <c r="DC36" s="687"/>
      <c r="DD36" s="687"/>
      <c r="DE36" s="687"/>
      <c r="DF36" s="696"/>
      <c r="DG36" s="695"/>
      <c r="DH36" s="687"/>
      <c r="DI36" s="687"/>
      <c r="DJ36" s="687"/>
      <c r="DK36" s="696"/>
      <c r="DL36" s="695"/>
      <c r="DM36" s="687"/>
      <c r="DN36" s="687"/>
      <c r="DO36" s="687"/>
      <c r="DP36" s="696"/>
      <c r="DQ36" s="695"/>
      <c r="DR36" s="687"/>
      <c r="DS36" s="687"/>
      <c r="DT36" s="687"/>
      <c r="DU36" s="696"/>
      <c r="DV36" s="692"/>
      <c r="DW36" s="693"/>
      <c r="DX36" s="693"/>
      <c r="DY36" s="693"/>
      <c r="DZ36" s="711"/>
      <c r="EA36" s="55"/>
    </row>
    <row r="37" spans="1:131" s="52" customFormat="1" ht="26.25" customHeight="1" x14ac:dyDescent="0.2">
      <c r="A37" s="62">
        <v>10</v>
      </c>
      <c r="B37" s="692"/>
      <c r="C37" s="693"/>
      <c r="D37" s="693"/>
      <c r="E37" s="693"/>
      <c r="F37" s="693"/>
      <c r="G37" s="693"/>
      <c r="H37" s="693"/>
      <c r="I37" s="693"/>
      <c r="J37" s="693"/>
      <c r="K37" s="693"/>
      <c r="L37" s="693"/>
      <c r="M37" s="693"/>
      <c r="N37" s="693"/>
      <c r="O37" s="693"/>
      <c r="P37" s="694"/>
      <c r="Q37" s="683"/>
      <c r="R37" s="684"/>
      <c r="S37" s="684"/>
      <c r="T37" s="684"/>
      <c r="U37" s="684"/>
      <c r="V37" s="684"/>
      <c r="W37" s="684"/>
      <c r="X37" s="684"/>
      <c r="Y37" s="684"/>
      <c r="Z37" s="684"/>
      <c r="AA37" s="684"/>
      <c r="AB37" s="684"/>
      <c r="AC37" s="684"/>
      <c r="AD37" s="684"/>
      <c r="AE37" s="685"/>
      <c r="AF37" s="686"/>
      <c r="AG37" s="687"/>
      <c r="AH37" s="687"/>
      <c r="AI37" s="687"/>
      <c r="AJ37" s="688"/>
      <c r="AK37" s="689"/>
      <c r="AL37" s="684"/>
      <c r="AM37" s="684"/>
      <c r="AN37" s="684"/>
      <c r="AO37" s="684"/>
      <c r="AP37" s="684"/>
      <c r="AQ37" s="684"/>
      <c r="AR37" s="684"/>
      <c r="AS37" s="684"/>
      <c r="AT37" s="684"/>
      <c r="AU37" s="684"/>
      <c r="AV37" s="684"/>
      <c r="AW37" s="684"/>
      <c r="AX37" s="684"/>
      <c r="AY37" s="684"/>
      <c r="AZ37" s="736"/>
      <c r="BA37" s="736"/>
      <c r="BB37" s="736"/>
      <c r="BC37" s="736"/>
      <c r="BD37" s="736"/>
      <c r="BE37" s="690"/>
      <c r="BF37" s="690"/>
      <c r="BG37" s="690"/>
      <c r="BH37" s="690"/>
      <c r="BI37" s="691"/>
      <c r="BJ37" s="64"/>
      <c r="BK37" s="64"/>
      <c r="BL37" s="64"/>
      <c r="BM37" s="64"/>
      <c r="BN37" s="64"/>
      <c r="BO37" s="63"/>
      <c r="BP37" s="63"/>
      <c r="BQ37" s="60">
        <v>31</v>
      </c>
      <c r="BR37" s="88"/>
      <c r="BS37" s="692"/>
      <c r="BT37" s="693"/>
      <c r="BU37" s="693"/>
      <c r="BV37" s="693"/>
      <c r="BW37" s="693"/>
      <c r="BX37" s="693"/>
      <c r="BY37" s="693"/>
      <c r="BZ37" s="693"/>
      <c r="CA37" s="693"/>
      <c r="CB37" s="693"/>
      <c r="CC37" s="693"/>
      <c r="CD37" s="693"/>
      <c r="CE37" s="693"/>
      <c r="CF37" s="693"/>
      <c r="CG37" s="694"/>
      <c r="CH37" s="695"/>
      <c r="CI37" s="687"/>
      <c r="CJ37" s="687"/>
      <c r="CK37" s="687"/>
      <c r="CL37" s="696"/>
      <c r="CM37" s="695"/>
      <c r="CN37" s="687"/>
      <c r="CO37" s="687"/>
      <c r="CP37" s="687"/>
      <c r="CQ37" s="696"/>
      <c r="CR37" s="695"/>
      <c r="CS37" s="687"/>
      <c r="CT37" s="687"/>
      <c r="CU37" s="687"/>
      <c r="CV37" s="696"/>
      <c r="CW37" s="695"/>
      <c r="CX37" s="687"/>
      <c r="CY37" s="687"/>
      <c r="CZ37" s="687"/>
      <c r="DA37" s="696"/>
      <c r="DB37" s="695"/>
      <c r="DC37" s="687"/>
      <c r="DD37" s="687"/>
      <c r="DE37" s="687"/>
      <c r="DF37" s="696"/>
      <c r="DG37" s="695"/>
      <c r="DH37" s="687"/>
      <c r="DI37" s="687"/>
      <c r="DJ37" s="687"/>
      <c r="DK37" s="696"/>
      <c r="DL37" s="695"/>
      <c r="DM37" s="687"/>
      <c r="DN37" s="687"/>
      <c r="DO37" s="687"/>
      <c r="DP37" s="696"/>
      <c r="DQ37" s="695"/>
      <c r="DR37" s="687"/>
      <c r="DS37" s="687"/>
      <c r="DT37" s="687"/>
      <c r="DU37" s="696"/>
      <c r="DV37" s="692"/>
      <c r="DW37" s="693"/>
      <c r="DX37" s="693"/>
      <c r="DY37" s="693"/>
      <c r="DZ37" s="711"/>
      <c r="EA37" s="55"/>
    </row>
    <row r="38" spans="1:131" s="52" customFormat="1" ht="26.25" customHeight="1" x14ac:dyDescent="0.2">
      <c r="A38" s="62">
        <v>11</v>
      </c>
      <c r="B38" s="692"/>
      <c r="C38" s="693"/>
      <c r="D38" s="693"/>
      <c r="E38" s="693"/>
      <c r="F38" s="693"/>
      <c r="G38" s="693"/>
      <c r="H38" s="693"/>
      <c r="I38" s="693"/>
      <c r="J38" s="693"/>
      <c r="K38" s="693"/>
      <c r="L38" s="693"/>
      <c r="M38" s="693"/>
      <c r="N38" s="693"/>
      <c r="O38" s="693"/>
      <c r="P38" s="694"/>
      <c r="Q38" s="683"/>
      <c r="R38" s="684"/>
      <c r="S38" s="684"/>
      <c r="T38" s="684"/>
      <c r="U38" s="684"/>
      <c r="V38" s="684"/>
      <c r="W38" s="684"/>
      <c r="X38" s="684"/>
      <c r="Y38" s="684"/>
      <c r="Z38" s="684"/>
      <c r="AA38" s="684"/>
      <c r="AB38" s="684"/>
      <c r="AC38" s="684"/>
      <c r="AD38" s="684"/>
      <c r="AE38" s="685"/>
      <c r="AF38" s="686"/>
      <c r="AG38" s="687"/>
      <c r="AH38" s="687"/>
      <c r="AI38" s="687"/>
      <c r="AJ38" s="688"/>
      <c r="AK38" s="689"/>
      <c r="AL38" s="684"/>
      <c r="AM38" s="684"/>
      <c r="AN38" s="684"/>
      <c r="AO38" s="684"/>
      <c r="AP38" s="684"/>
      <c r="AQ38" s="684"/>
      <c r="AR38" s="684"/>
      <c r="AS38" s="684"/>
      <c r="AT38" s="684"/>
      <c r="AU38" s="684"/>
      <c r="AV38" s="684"/>
      <c r="AW38" s="684"/>
      <c r="AX38" s="684"/>
      <c r="AY38" s="684"/>
      <c r="AZ38" s="736"/>
      <c r="BA38" s="736"/>
      <c r="BB38" s="736"/>
      <c r="BC38" s="736"/>
      <c r="BD38" s="736"/>
      <c r="BE38" s="690"/>
      <c r="BF38" s="690"/>
      <c r="BG38" s="690"/>
      <c r="BH38" s="690"/>
      <c r="BI38" s="691"/>
      <c r="BJ38" s="64"/>
      <c r="BK38" s="64"/>
      <c r="BL38" s="64"/>
      <c r="BM38" s="64"/>
      <c r="BN38" s="64"/>
      <c r="BO38" s="63"/>
      <c r="BP38" s="63"/>
      <c r="BQ38" s="60">
        <v>32</v>
      </c>
      <c r="BR38" s="88"/>
      <c r="BS38" s="692"/>
      <c r="BT38" s="693"/>
      <c r="BU38" s="693"/>
      <c r="BV38" s="693"/>
      <c r="BW38" s="693"/>
      <c r="BX38" s="693"/>
      <c r="BY38" s="693"/>
      <c r="BZ38" s="693"/>
      <c r="CA38" s="693"/>
      <c r="CB38" s="693"/>
      <c r="CC38" s="693"/>
      <c r="CD38" s="693"/>
      <c r="CE38" s="693"/>
      <c r="CF38" s="693"/>
      <c r="CG38" s="694"/>
      <c r="CH38" s="695"/>
      <c r="CI38" s="687"/>
      <c r="CJ38" s="687"/>
      <c r="CK38" s="687"/>
      <c r="CL38" s="696"/>
      <c r="CM38" s="695"/>
      <c r="CN38" s="687"/>
      <c r="CO38" s="687"/>
      <c r="CP38" s="687"/>
      <c r="CQ38" s="696"/>
      <c r="CR38" s="695"/>
      <c r="CS38" s="687"/>
      <c r="CT38" s="687"/>
      <c r="CU38" s="687"/>
      <c r="CV38" s="696"/>
      <c r="CW38" s="695"/>
      <c r="CX38" s="687"/>
      <c r="CY38" s="687"/>
      <c r="CZ38" s="687"/>
      <c r="DA38" s="696"/>
      <c r="DB38" s="695"/>
      <c r="DC38" s="687"/>
      <c r="DD38" s="687"/>
      <c r="DE38" s="687"/>
      <c r="DF38" s="696"/>
      <c r="DG38" s="695"/>
      <c r="DH38" s="687"/>
      <c r="DI38" s="687"/>
      <c r="DJ38" s="687"/>
      <c r="DK38" s="696"/>
      <c r="DL38" s="695"/>
      <c r="DM38" s="687"/>
      <c r="DN38" s="687"/>
      <c r="DO38" s="687"/>
      <c r="DP38" s="696"/>
      <c r="DQ38" s="695"/>
      <c r="DR38" s="687"/>
      <c r="DS38" s="687"/>
      <c r="DT38" s="687"/>
      <c r="DU38" s="696"/>
      <c r="DV38" s="692"/>
      <c r="DW38" s="693"/>
      <c r="DX38" s="693"/>
      <c r="DY38" s="693"/>
      <c r="DZ38" s="711"/>
      <c r="EA38" s="55"/>
    </row>
    <row r="39" spans="1:131" s="52" customFormat="1" ht="26.25" customHeight="1" x14ac:dyDescent="0.2">
      <c r="A39" s="62">
        <v>12</v>
      </c>
      <c r="B39" s="692"/>
      <c r="C39" s="693"/>
      <c r="D39" s="693"/>
      <c r="E39" s="693"/>
      <c r="F39" s="693"/>
      <c r="G39" s="693"/>
      <c r="H39" s="693"/>
      <c r="I39" s="693"/>
      <c r="J39" s="693"/>
      <c r="K39" s="693"/>
      <c r="L39" s="693"/>
      <c r="M39" s="693"/>
      <c r="N39" s="693"/>
      <c r="O39" s="693"/>
      <c r="P39" s="694"/>
      <c r="Q39" s="683"/>
      <c r="R39" s="684"/>
      <c r="S39" s="684"/>
      <c r="T39" s="684"/>
      <c r="U39" s="684"/>
      <c r="V39" s="684"/>
      <c r="W39" s="684"/>
      <c r="X39" s="684"/>
      <c r="Y39" s="684"/>
      <c r="Z39" s="684"/>
      <c r="AA39" s="684"/>
      <c r="AB39" s="684"/>
      <c r="AC39" s="684"/>
      <c r="AD39" s="684"/>
      <c r="AE39" s="685"/>
      <c r="AF39" s="686"/>
      <c r="AG39" s="687"/>
      <c r="AH39" s="687"/>
      <c r="AI39" s="687"/>
      <c r="AJ39" s="688"/>
      <c r="AK39" s="689"/>
      <c r="AL39" s="684"/>
      <c r="AM39" s="684"/>
      <c r="AN39" s="684"/>
      <c r="AO39" s="684"/>
      <c r="AP39" s="684"/>
      <c r="AQ39" s="684"/>
      <c r="AR39" s="684"/>
      <c r="AS39" s="684"/>
      <c r="AT39" s="684"/>
      <c r="AU39" s="684"/>
      <c r="AV39" s="684"/>
      <c r="AW39" s="684"/>
      <c r="AX39" s="684"/>
      <c r="AY39" s="684"/>
      <c r="AZ39" s="736"/>
      <c r="BA39" s="736"/>
      <c r="BB39" s="736"/>
      <c r="BC39" s="736"/>
      <c r="BD39" s="736"/>
      <c r="BE39" s="690"/>
      <c r="BF39" s="690"/>
      <c r="BG39" s="690"/>
      <c r="BH39" s="690"/>
      <c r="BI39" s="691"/>
      <c r="BJ39" s="64"/>
      <c r="BK39" s="64"/>
      <c r="BL39" s="64"/>
      <c r="BM39" s="64"/>
      <c r="BN39" s="64"/>
      <c r="BO39" s="63"/>
      <c r="BP39" s="63"/>
      <c r="BQ39" s="60">
        <v>33</v>
      </c>
      <c r="BR39" s="88"/>
      <c r="BS39" s="692"/>
      <c r="BT39" s="693"/>
      <c r="BU39" s="693"/>
      <c r="BV39" s="693"/>
      <c r="BW39" s="693"/>
      <c r="BX39" s="693"/>
      <c r="BY39" s="693"/>
      <c r="BZ39" s="693"/>
      <c r="CA39" s="693"/>
      <c r="CB39" s="693"/>
      <c r="CC39" s="693"/>
      <c r="CD39" s="693"/>
      <c r="CE39" s="693"/>
      <c r="CF39" s="693"/>
      <c r="CG39" s="694"/>
      <c r="CH39" s="695"/>
      <c r="CI39" s="687"/>
      <c r="CJ39" s="687"/>
      <c r="CK39" s="687"/>
      <c r="CL39" s="696"/>
      <c r="CM39" s="695"/>
      <c r="CN39" s="687"/>
      <c r="CO39" s="687"/>
      <c r="CP39" s="687"/>
      <c r="CQ39" s="696"/>
      <c r="CR39" s="695"/>
      <c r="CS39" s="687"/>
      <c r="CT39" s="687"/>
      <c r="CU39" s="687"/>
      <c r="CV39" s="696"/>
      <c r="CW39" s="695"/>
      <c r="CX39" s="687"/>
      <c r="CY39" s="687"/>
      <c r="CZ39" s="687"/>
      <c r="DA39" s="696"/>
      <c r="DB39" s="695"/>
      <c r="DC39" s="687"/>
      <c r="DD39" s="687"/>
      <c r="DE39" s="687"/>
      <c r="DF39" s="696"/>
      <c r="DG39" s="695"/>
      <c r="DH39" s="687"/>
      <c r="DI39" s="687"/>
      <c r="DJ39" s="687"/>
      <c r="DK39" s="696"/>
      <c r="DL39" s="695"/>
      <c r="DM39" s="687"/>
      <c r="DN39" s="687"/>
      <c r="DO39" s="687"/>
      <c r="DP39" s="696"/>
      <c r="DQ39" s="695"/>
      <c r="DR39" s="687"/>
      <c r="DS39" s="687"/>
      <c r="DT39" s="687"/>
      <c r="DU39" s="696"/>
      <c r="DV39" s="692"/>
      <c r="DW39" s="693"/>
      <c r="DX39" s="693"/>
      <c r="DY39" s="693"/>
      <c r="DZ39" s="711"/>
      <c r="EA39" s="55"/>
    </row>
    <row r="40" spans="1:131" s="52" customFormat="1" ht="26.25" customHeight="1" x14ac:dyDescent="0.2">
      <c r="A40" s="60">
        <v>13</v>
      </c>
      <c r="B40" s="692"/>
      <c r="C40" s="693"/>
      <c r="D40" s="693"/>
      <c r="E40" s="693"/>
      <c r="F40" s="693"/>
      <c r="G40" s="693"/>
      <c r="H40" s="693"/>
      <c r="I40" s="693"/>
      <c r="J40" s="693"/>
      <c r="K40" s="693"/>
      <c r="L40" s="693"/>
      <c r="M40" s="693"/>
      <c r="N40" s="693"/>
      <c r="O40" s="693"/>
      <c r="P40" s="694"/>
      <c r="Q40" s="683"/>
      <c r="R40" s="684"/>
      <c r="S40" s="684"/>
      <c r="T40" s="684"/>
      <c r="U40" s="684"/>
      <c r="V40" s="684"/>
      <c r="W40" s="684"/>
      <c r="X40" s="684"/>
      <c r="Y40" s="684"/>
      <c r="Z40" s="684"/>
      <c r="AA40" s="684"/>
      <c r="AB40" s="684"/>
      <c r="AC40" s="684"/>
      <c r="AD40" s="684"/>
      <c r="AE40" s="685"/>
      <c r="AF40" s="686"/>
      <c r="AG40" s="687"/>
      <c r="AH40" s="687"/>
      <c r="AI40" s="687"/>
      <c r="AJ40" s="688"/>
      <c r="AK40" s="689"/>
      <c r="AL40" s="684"/>
      <c r="AM40" s="684"/>
      <c r="AN40" s="684"/>
      <c r="AO40" s="684"/>
      <c r="AP40" s="684"/>
      <c r="AQ40" s="684"/>
      <c r="AR40" s="684"/>
      <c r="AS40" s="684"/>
      <c r="AT40" s="684"/>
      <c r="AU40" s="684"/>
      <c r="AV40" s="684"/>
      <c r="AW40" s="684"/>
      <c r="AX40" s="684"/>
      <c r="AY40" s="684"/>
      <c r="AZ40" s="736"/>
      <c r="BA40" s="736"/>
      <c r="BB40" s="736"/>
      <c r="BC40" s="736"/>
      <c r="BD40" s="736"/>
      <c r="BE40" s="690"/>
      <c r="BF40" s="690"/>
      <c r="BG40" s="690"/>
      <c r="BH40" s="690"/>
      <c r="BI40" s="691"/>
      <c r="BJ40" s="64"/>
      <c r="BK40" s="64"/>
      <c r="BL40" s="64"/>
      <c r="BM40" s="64"/>
      <c r="BN40" s="64"/>
      <c r="BO40" s="63"/>
      <c r="BP40" s="63"/>
      <c r="BQ40" s="60">
        <v>34</v>
      </c>
      <c r="BR40" s="88"/>
      <c r="BS40" s="692"/>
      <c r="BT40" s="693"/>
      <c r="BU40" s="693"/>
      <c r="BV40" s="693"/>
      <c r="BW40" s="693"/>
      <c r="BX40" s="693"/>
      <c r="BY40" s="693"/>
      <c r="BZ40" s="693"/>
      <c r="CA40" s="693"/>
      <c r="CB40" s="693"/>
      <c r="CC40" s="693"/>
      <c r="CD40" s="693"/>
      <c r="CE40" s="693"/>
      <c r="CF40" s="693"/>
      <c r="CG40" s="694"/>
      <c r="CH40" s="695"/>
      <c r="CI40" s="687"/>
      <c r="CJ40" s="687"/>
      <c r="CK40" s="687"/>
      <c r="CL40" s="696"/>
      <c r="CM40" s="695"/>
      <c r="CN40" s="687"/>
      <c r="CO40" s="687"/>
      <c r="CP40" s="687"/>
      <c r="CQ40" s="696"/>
      <c r="CR40" s="695"/>
      <c r="CS40" s="687"/>
      <c r="CT40" s="687"/>
      <c r="CU40" s="687"/>
      <c r="CV40" s="696"/>
      <c r="CW40" s="695"/>
      <c r="CX40" s="687"/>
      <c r="CY40" s="687"/>
      <c r="CZ40" s="687"/>
      <c r="DA40" s="696"/>
      <c r="DB40" s="695"/>
      <c r="DC40" s="687"/>
      <c r="DD40" s="687"/>
      <c r="DE40" s="687"/>
      <c r="DF40" s="696"/>
      <c r="DG40" s="695"/>
      <c r="DH40" s="687"/>
      <c r="DI40" s="687"/>
      <c r="DJ40" s="687"/>
      <c r="DK40" s="696"/>
      <c r="DL40" s="695"/>
      <c r="DM40" s="687"/>
      <c r="DN40" s="687"/>
      <c r="DO40" s="687"/>
      <c r="DP40" s="696"/>
      <c r="DQ40" s="695"/>
      <c r="DR40" s="687"/>
      <c r="DS40" s="687"/>
      <c r="DT40" s="687"/>
      <c r="DU40" s="696"/>
      <c r="DV40" s="692"/>
      <c r="DW40" s="693"/>
      <c r="DX40" s="693"/>
      <c r="DY40" s="693"/>
      <c r="DZ40" s="711"/>
      <c r="EA40" s="55"/>
    </row>
    <row r="41" spans="1:131" s="52" customFormat="1" ht="26.25" customHeight="1" x14ac:dyDescent="0.2">
      <c r="A41" s="60">
        <v>14</v>
      </c>
      <c r="B41" s="692"/>
      <c r="C41" s="693"/>
      <c r="D41" s="693"/>
      <c r="E41" s="693"/>
      <c r="F41" s="693"/>
      <c r="G41" s="693"/>
      <c r="H41" s="693"/>
      <c r="I41" s="693"/>
      <c r="J41" s="693"/>
      <c r="K41" s="693"/>
      <c r="L41" s="693"/>
      <c r="M41" s="693"/>
      <c r="N41" s="693"/>
      <c r="O41" s="693"/>
      <c r="P41" s="694"/>
      <c r="Q41" s="683"/>
      <c r="R41" s="684"/>
      <c r="S41" s="684"/>
      <c r="T41" s="684"/>
      <c r="U41" s="684"/>
      <c r="V41" s="684"/>
      <c r="W41" s="684"/>
      <c r="X41" s="684"/>
      <c r="Y41" s="684"/>
      <c r="Z41" s="684"/>
      <c r="AA41" s="684"/>
      <c r="AB41" s="684"/>
      <c r="AC41" s="684"/>
      <c r="AD41" s="684"/>
      <c r="AE41" s="685"/>
      <c r="AF41" s="686"/>
      <c r="AG41" s="687"/>
      <c r="AH41" s="687"/>
      <c r="AI41" s="687"/>
      <c r="AJ41" s="688"/>
      <c r="AK41" s="689"/>
      <c r="AL41" s="684"/>
      <c r="AM41" s="684"/>
      <c r="AN41" s="684"/>
      <c r="AO41" s="684"/>
      <c r="AP41" s="684"/>
      <c r="AQ41" s="684"/>
      <c r="AR41" s="684"/>
      <c r="AS41" s="684"/>
      <c r="AT41" s="684"/>
      <c r="AU41" s="684"/>
      <c r="AV41" s="684"/>
      <c r="AW41" s="684"/>
      <c r="AX41" s="684"/>
      <c r="AY41" s="684"/>
      <c r="AZ41" s="736"/>
      <c r="BA41" s="736"/>
      <c r="BB41" s="736"/>
      <c r="BC41" s="736"/>
      <c r="BD41" s="736"/>
      <c r="BE41" s="690"/>
      <c r="BF41" s="690"/>
      <c r="BG41" s="690"/>
      <c r="BH41" s="690"/>
      <c r="BI41" s="691"/>
      <c r="BJ41" s="64"/>
      <c r="BK41" s="64"/>
      <c r="BL41" s="64"/>
      <c r="BM41" s="64"/>
      <c r="BN41" s="64"/>
      <c r="BO41" s="63"/>
      <c r="BP41" s="63"/>
      <c r="BQ41" s="60">
        <v>35</v>
      </c>
      <c r="BR41" s="88"/>
      <c r="BS41" s="692"/>
      <c r="BT41" s="693"/>
      <c r="BU41" s="693"/>
      <c r="BV41" s="693"/>
      <c r="BW41" s="693"/>
      <c r="BX41" s="693"/>
      <c r="BY41" s="693"/>
      <c r="BZ41" s="693"/>
      <c r="CA41" s="693"/>
      <c r="CB41" s="693"/>
      <c r="CC41" s="693"/>
      <c r="CD41" s="693"/>
      <c r="CE41" s="693"/>
      <c r="CF41" s="693"/>
      <c r="CG41" s="694"/>
      <c r="CH41" s="695"/>
      <c r="CI41" s="687"/>
      <c r="CJ41" s="687"/>
      <c r="CK41" s="687"/>
      <c r="CL41" s="696"/>
      <c r="CM41" s="695"/>
      <c r="CN41" s="687"/>
      <c r="CO41" s="687"/>
      <c r="CP41" s="687"/>
      <c r="CQ41" s="696"/>
      <c r="CR41" s="695"/>
      <c r="CS41" s="687"/>
      <c r="CT41" s="687"/>
      <c r="CU41" s="687"/>
      <c r="CV41" s="696"/>
      <c r="CW41" s="695"/>
      <c r="CX41" s="687"/>
      <c r="CY41" s="687"/>
      <c r="CZ41" s="687"/>
      <c r="DA41" s="696"/>
      <c r="DB41" s="695"/>
      <c r="DC41" s="687"/>
      <c r="DD41" s="687"/>
      <c r="DE41" s="687"/>
      <c r="DF41" s="696"/>
      <c r="DG41" s="695"/>
      <c r="DH41" s="687"/>
      <c r="DI41" s="687"/>
      <c r="DJ41" s="687"/>
      <c r="DK41" s="696"/>
      <c r="DL41" s="695"/>
      <c r="DM41" s="687"/>
      <c r="DN41" s="687"/>
      <c r="DO41" s="687"/>
      <c r="DP41" s="696"/>
      <c r="DQ41" s="695"/>
      <c r="DR41" s="687"/>
      <c r="DS41" s="687"/>
      <c r="DT41" s="687"/>
      <c r="DU41" s="696"/>
      <c r="DV41" s="692"/>
      <c r="DW41" s="693"/>
      <c r="DX41" s="693"/>
      <c r="DY41" s="693"/>
      <c r="DZ41" s="711"/>
      <c r="EA41" s="55"/>
    </row>
    <row r="42" spans="1:131" s="52" customFormat="1" ht="26.25" customHeight="1" x14ac:dyDescent="0.2">
      <c r="A42" s="60">
        <v>15</v>
      </c>
      <c r="B42" s="692"/>
      <c r="C42" s="693"/>
      <c r="D42" s="693"/>
      <c r="E42" s="693"/>
      <c r="F42" s="693"/>
      <c r="G42" s="693"/>
      <c r="H42" s="693"/>
      <c r="I42" s="693"/>
      <c r="J42" s="693"/>
      <c r="K42" s="693"/>
      <c r="L42" s="693"/>
      <c r="M42" s="693"/>
      <c r="N42" s="693"/>
      <c r="O42" s="693"/>
      <c r="P42" s="694"/>
      <c r="Q42" s="683"/>
      <c r="R42" s="684"/>
      <c r="S42" s="684"/>
      <c r="T42" s="684"/>
      <c r="U42" s="684"/>
      <c r="V42" s="684"/>
      <c r="W42" s="684"/>
      <c r="X42" s="684"/>
      <c r="Y42" s="684"/>
      <c r="Z42" s="684"/>
      <c r="AA42" s="684"/>
      <c r="AB42" s="684"/>
      <c r="AC42" s="684"/>
      <c r="AD42" s="684"/>
      <c r="AE42" s="685"/>
      <c r="AF42" s="686"/>
      <c r="AG42" s="687"/>
      <c r="AH42" s="687"/>
      <c r="AI42" s="687"/>
      <c r="AJ42" s="688"/>
      <c r="AK42" s="689"/>
      <c r="AL42" s="684"/>
      <c r="AM42" s="684"/>
      <c r="AN42" s="684"/>
      <c r="AO42" s="684"/>
      <c r="AP42" s="684"/>
      <c r="AQ42" s="684"/>
      <c r="AR42" s="684"/>
      <c r="AS42" s="684"/>
      <c r="AT42" s="684"/>
      <c r="AU42" s="684"/>
      <c r="AV42" s="684"/>
      <c r="AW42" s="684"/>
      <c r="AX42" s="684"/>
      <c r="AY42" s="684"/>
      <c r="AZ42" s="736"/>
      <c r="BA42" s="736"/>
      <c r="BB42" s="736"/>
      <c r="BC42" s="736"/>
      <c r="BD42" s="736"/>
      <c r="BE42" s="690"/>
      <c r="BF42" s="690"/>
      <c r="BG42" s="690"/>
      <c r="BH42" s="690"/>
      <c r="BI42" s="691"/>
      <c r="BJ42" s="64"/>
      <c r="BK42" s="64"/>
      <c r="BL42" s="64"/>
      <c r="BM42" s="64"/>
      <c r="BN42" s="64"/>
      <c r="BO42" s="63"/>
      <c r="BP42" s="63"/>
      <c r="BQ42" s="60">
        <v>36</v>
      </c>
      <c r="BR42" s="88"/>
      <c r="BS42" s="692"/>
      <c r="BT42" s="693"/>
      <c r="BU42" s="693"/>
      <c r="BV42" s="693"/>
      <c r="BW42" s="693"/>
      <c r="BX42" s="693"/>
      <c r="BY42" s="693"/>
      <c r="BZ42" s="693"/>
      <c r="CA42" s="693"/>
      <c r="CB42" s="693"/>
      <c r="CC42" s="693"/>
      <c r="CD42" s="693"/>
      <c r="CE42" s="693"/>
      <c r="CF42" s="693"/>
      <c r="CG42" s="694"/>
      <c r="CH42" s="695"/>
      <c r="CI42" s="687"/>
      <c r="CJ42" s="687"/>
      <c r="CK42" s="687"/>
      <c r="CL42" s="696"/>
      <c r="CM42" s="695"/>
      <c r="CN42" s="687"/>
      <c r="CO42" s="687"/>
      <c r="CP42" s="687"/>
      <c r="CQ42" s="696"/>
      <c r="CR42" s="695"/>
      <c r="CS42" s="687"/>
      <c r="CT42" s="687"/>
      <c r="CU42" s="687"/>
      <c r="CV42" s="696"/>
      <c r="CW42" s="695"/>
      <c r="CX42" s="687"/>
      <c r="CY42" s="687"/>
      <c r="CZ42" s="687"/>
      <c r="DA42" s="696"/>
      <c r="DB42" s="695"/>
      <c r="DC42" s="687"/>
      <c r="DD42" s="687"/>
      <c r="DE42" s="687"/>
      <c r="DF42" s="696"/>
      <c r="DG42" s="695"/>
      <c r="DH42" s="687"/>
      <c r="DI42" s="687"/>
      <c r="DJ42" s="687"/>
      <c r="DK42" s="696"/>
      <c r="DL42" s="695"/>
      <c r="DM42" s="687"/>
      <c r="DN42" s="687"/>
      <c r="DO42" s="687"/>
      <c r="DP42" s="696"/>
      <c r="DQ42" s="695"/>
      <c r="DR42" s="687"/>
      <c r="DS42" s="687"/>
      <c r="DT42" s="687"/>
      <c r="DU42" s="696"/>
      <c r="DV42" s="692"/>
      <c r="DW42" s="693"/>
      <c r="DX42" s="693"/>
      <c r="DY42" s="693"/>
      <c r="DZ42" s="711"/>
      <c r="EA42" s="55"/>
    </row>
    <row r="43" spans="1:131" s="52" customFormat="1" ht="26.25" customHeight="1" x14ac:dyDescent="0.2">
      <c r="A43" s="60">
        <v>16</v>
      </c>
      <c r="B43" s="692"/>
      <c r="C43" s="693"/>
      <c r="D43" s="693"/>
      <c r="E43" s="693"/>
      <c r="F43" s="693"/>
      <c r="G43" s="693"/>
      <c r="H43" s="693"/>
      <c r="I43" s="693"/>
      <c r="J43" s="693"/>
      <c r="K43" s="693"/>
      <c r="L43" s="693"/>
      <c r="M43" s="693"/>
      <c r="N43" s="693"/>
      <c r="O43" s="693"/>
      <c r="P43" s="694"/>
      <c r="Q43" s="683"/>
      <c r="R43" s="684"/>
      <c r="S43" s="684"/>
      <c r="T43" s="684"/>
      <c r="U43" s="684"/>
      <c r="V43" s="684"/>
      <c r="W43" s="684"/>
      <c r="X43" s="684"/>
      <c r="Y43" s="684"/>
      <c r="Z43" s="684"/>
      <c r="AA43" s="684"/>
      <c r="AB43" s="684"/>
      <c r="AC43" s="684"/>
      <c r="AD43" s="684"/>
      <c r="AE43" s="685"/>
      <c r="AF43" s="686"/>
      <c r="AG43" s="687"/>
      <c r="AH43" s="687"/>
      <c r="AI43" s="687"/>
      <c r="AJ43" s="688"/>
      <c r="AK43" s="689"/>
      <c r="AL43" s="684"/>
      <c r="AM43" s="684"/>
      <c r="AN43" s="684"/>
      <c r="AO43" s="684"/>
      <c r="AP43" s="684"/>
      <c r="AQ43" s="684"/>
      <c r="AR43" s="684"/>
      <c r="AS43" s="684"/>
      <c r="AT43" s="684"/>
      <c r="AU43" s="684"/>
      <c r="AV43" s="684"/>
      <c r="AW43" s="684"/>
      <c r="AX43" s="684"/>
      <c r="AY43" s="684"/>
      <c r="AZ43" s="736"/>
      <c r="BA43" s="736"/>
      <c r="BB43" s="736"/>
      <c r="BC43" s="736"/>
      <c r="BD43" s="736"/>
      <c r="BE43" s="690"/>
      <c r="BF43" s="690"/>
      <c r="BG43" s="690"/>
      <c r="BH43" s="690"/>
      <c r="BI43" s="691"/>
      <c r="BJ43" s="64"/>
      <c r="BK43" s="64"/>
      <c r="BL43" s="64"/>
      <c r="BM43" s="64"/>
      <c r="BN43" s="64"/>
      <c r="BO43" s="63"/>
      <c r="BP43" s="63"/>
      <c r="BQ43" s="60">
        <v>37</v>
      </c>
      <c r="BR43" s="88"/>
      <c r="BS43" s="692"/>
      <c r="BT43" s="693"/>
      <c r="BU43" s="693"/>
      <c r="BV43" s="693"/>
      <c r="BW43" s="693"/>
      <c r="BX43" s="693"/>
      <c r="BY43" s="693"/>
      <c r="BZ43" s="693"/>
      <c r="CA43" s="693"/>
      <c r="CB43" s="693"/>
      <c r="CC43" s="693"/>
      <c r="CD43" s="693"/>
      <c r="CE43" s="693"/>
      <c r="CF43" s="693"/>
      <c r="CG43" s="694"/>
      <c r="CH43" s="695"/>
      <c r="CI43" s="687"/>
      <c r="CJ43" s="687"/>
      <c r="CK43" s="687"/>
      <c r="CL43" s="696"/>
      <c r="CM43" s="695"/>
      <c r="CN43" s="687"/>
      <c r="CO43" s="687"/>
      <c r="CP43" s="687"/>
      <c r="CQ43" s="696"/>
      <c r="CR43" s="695"/>
      <c r="CS43" s="687"/>
      <c r="CT43" s="687"/>
      <c r="CU43" s="687"/>
      <c r="CV43" s="696"/>
      <c r="CW43" s="695"/>
      <c r="CX43" s="687"/>
      <c r="CY43" s="687"/>
      <c r="CZ43" s="687"/>
      <c r="DA43" s="696"/>
      <c r="DB43" s="695"/>
      <c r="DC43" s="687"/>
      <c r="DD43" s="687"/>
      <c r="DE43" s="687"/>
      <c r="DF43" s="696"/>
      <c r="DG43" s="695"/>
      <c r="DH43" s="687"/>
      <c r="DI43" s="687"/>
      <c r="DJ43" s="687"/>
      <c r="DK43" s="696"/>
      <c r="DL43" s="695"/>
      <c r="DM43" s="687"/>
      <c r="DN43" s="687"/>
      <c r="DO43" s="687"/>
      <c r="DP43" s="696"/>
      <c r="DQ43" s="695"/>
      <c r="DR43" s="687"/>
      <c r="DS43" s="687"/>
      <c r="DT43" s="687"/>
      <c r="DU43" s="696"/>
      <c r="DV43" s="692"/>
      <c r="DW43" s="693"/>
      <c r="DX43" s="693"/>
      <c r="DY43" s="693"/>
      <c r="DZ43" s="711"/>
      <c r="EA43" s="55"/>
    </row>
    <row r="44" spans="1:131" s="52" customFormat="1" ht="26.25" customHeight="1" x14ac:dyDescent="0.2">
      <c r="A44" s="60">
        <v>17</v>
      </c>
      <c r="B44" s="692"/>
      <c r="C44" s="693"/>
      <c r="D44" s="693"/>
      <c r="E44" s="693"/>
      <c r="F44" s="693"/>
      <c r="G44" s="693"/>
      <c r="H44" s="693"/>
      <c r="I44" s="693"/>
      <c r="J44" s="693"/>
      <c r="K44" s="693"/>
      <c r="L44" s="693"/>
      <c r="M44" s="693"/>
      <c r="N44" s="693"/>
      <c r="O44" s="693"/>
      <c r="P44" s="694"/>
      <c r="Q44" s="683"/>
      <c r="R44" s="684"/>
      <c r="S44" s="684"/>
      <c r="T44" s="684"/>
      <c r="U44" s="684"/>
      <c r="V44" s="684"/>
      <c r="W44" s="684"/>
      <c r="X44" s="684"/>
      <c r="Y44" s="684"/>
      <c r="Z44" s="684"/>
      <c r="AA44" s="684"/>
      <c r="AB44" s="684"/>
      <c r="AC44" s="684"/>
      <c r="AD44" s="684"/>
      <c r="AE44" s="685"/>
      <c r="AF44" s="686"/>
      <c r="AG44" s="687"/>
      <c r="AH44" s="687"/>
      <c r="AI44" s="687"/>
      <c r="AJ44" s="688"/>
      <c r="AK44" s="689"/>
      <c r="AL44" s="684"/>
      <c r="AM44" s="684"/>
      <c r="AN44" s="684"/>
      <c r="AO44" s="684"/>
      <c r="AP44" s="684"/>
      <c r="AQ44" s="684"/>
      <c r="AR44" s="684"/>
      <c r="AS44" s="684"/>
      <c r="AT44" s="684"/>
      <c r="AU44" s="684"/>
      <c r="AV44" s="684"/>
      <c r="AW44" s="684"/>
      <c r="AX44" s="684"/>
      <c r="AY44" s="684"/>
      <c r="AZ44" s="736"/>
      <c r="BA44" s="736"/>
      <c r="BB44" s="736"/>
      <c r="BC44" s="736"/>
      <c r="BD44" s="736"/>
      <c r="BE44" s="690"/>
      <c r="BF44" s="690"/>
      <c r="BG44" s="690"/>
      <c r="BH44" s="690"/>
      <c r="BI44" s="691"/>
      <c r="BJ44" s="64"/>
      <c r="BK44" s="64"/>
      <c r="BL44" s="64"/>
      <c r="BM44" s="64"/>
      <c r="BN44" s="64"/>
      <c r="BO44" s="63"/>
      <c r="BP44" s="63"/>
      <c r="BQ44" s="60">
        <v>38</v>
      </c>
      <c r="BR44" s="88"/>
      <c r="BS44" s="692"/>
      <c r="BT44" s="693"/>
      <c r="BU44" s="693"/>
      <c r="BV44" s="693"/>
      <c r="BW44" s="693"/>
      <c r="BX44" s="693"/>
      <c r="BY44" s="693"/>
      <c r="BZ44" s="693"/>
      <c r="CA44" s="693"/>
      <c r="CB44" s="693"/>
      <c r="CC44" s="693"/>
      <c r="CD44" s="693"/>
      <c r="CE44" s="693"/>
      <c r="CF44" s="693"/>
      <c r="CG44" s="694"/>
      <c r="CH44" s="695"/>
      <c r="CI44" s="687"/>
      <c r="CJ44" s="687"/>
      <c r="CK44" s="687"/>
      <c r="CL44" s="696"/>
      <c r="CM44" s="695"/>
      <c r="CN44" s="687"/>
      <c r="CO44" s="687"/>
      <c r="CP44" s="687"/>
      <c r="CQ44" s="696"/>
      <c r="CR44" s="695"/>
      <c r="CS44" s="687"/>
      <c r="CT44" s="687"/>
      <c r="CU44" s="687"/>
      <c r="CV44" s="696"/>
      <c r="CW44" s="695"/>
      <c r="CX44" s="687"/>
      <c r="CY44" s="687"/>
      <c r="CZ44" s="687"/>
      <c r="DA44" s="696"/>
      <c r="DB44" s="695"/>
      <c r="DC44" s="687"/>
      <c r="DD44" s="687"/>
      <c r="DE44" s="687"/>
      <c r="DF44" s="696"/>
      <c r="DG44" s="695"/>
      <c r="DH44" s="687"/>
      <c r="DI44" s="687"/>
      <c r="DJ44" s="687"/>
      <c r="DK44" s="696"/>
      <c r="DL44" s="695"/>
      <c r="DM44" s="687"/>
      <c r="DN44" s="687"/>
      <c r="DO44" s="687"/>
      <c r="DP44" s="696"/>
      <c r="DQ44" s="695"/>
      <c r="DR44" s="687"/>
      <c r="DS44" s="687"/>
      <c r="DT44" s="687"/>
      <c r="DU44" s="696"/>
      <c r="DV44" s="692"/>
      <c r="DW44" s="693"/>
      <c r="DX44" s="693"/>
      <c r="DY44" s="693"/>
      <c r="DZ44" s="711"/>
      <c r="EA44" s="55"/>
    </row>
    <row r="45" spans="1:131" s="52" customFormat="1" ht="26.25" customHeight="1" x14ac:dyDescent="0.2">
      <c r="A45" s="60">
        <v>18</v>
      </c>
      <c r="B45" s="692"/>
      <c r="C45" s="693"/>
      <c r="D45" s="693"/>
      <c r="E45" s="693"/>
      <c r="F45" s="693"/>
      <c r="G45" s="693"/>
      <c r="H45" s="693"/>
      <c r="I45" s="693"/>
      <c r="J45" s="693"/>
      <c r="K45" s="693"/>
      <c r="L45" s="693"/>
      <c r="M45" s="693"/>
      <c r="N45" s="693"/>
      <c r="O45" s="693"/>
      <c r="P45" s="694"/>
      <c r="Q45" s="683"/>
      <c r="R45" s="684"/>
      <c r="S45" s="684"/>
      <c r="T45" s="684"/>
      <c r="U45" s="684"/>
      <c r="V45" s="684"/>
      <c r="W45" s="684"/>
      <c r="X45" s="684"/>
      <c r="Y45" s="684"/>
      <c r="Z45" s="684"/>
      <c r="AA45" s="684"/>
      <c r="AB45" s="684"/>
      <c r="AC45" s="684"/>
      <c r="AD45" s="684"/>
      <c r="AE45" s="685"/>
      <c r="AF45" s="686"/>
      <c r="AG45" s="687"/>
      <c r="AH45" s="687"/>
      <c r="AI45" s="687"/>
      <c r="AJ45" s="688"/>
      <c r="AK45" s="689"/>
      <c r="AL45" s="684"/>
      <c r="AM45" s="684"/>
      <c r="AN45" s="684"/>
      <c r="AO45" s="684"/>
      <c r="AP45" s="684"/>
      <c r="AQ45" s="684"/>
      <c r="AR45" s="684"/>
      <c r="AS45" s="684"/>
      <c r="AT45" s="684"/>
      <c r="AU45" s="684"/>
      <c r="AV45" s="684"/>
      <c r="AW45" s="684"/>
      <c r="AX45" s="684"/>
      <c r="AY45" s="684"/>
      <c r="AZ45" s="736"/>
      <c r="BA45" s="736"/>
      <c r="BB45" s="736"/>
      <c r="BC45" s="736"/>
      <c r="BD45" s="736"/>
      <c r="BE45" s="690"/>
      <c r="BF45" s="690"/>
      <c r="BG45" s="690"/>
      <c r="BH45" s="690"/>
      <c r="BI45" s="691"/>
      <c r="BJ45" s="64"/>
      <c r="BK45" s="64"/>
      <c r="BL45" s="64"/>
      <c r="BM45" s="64"/>
      <c r="BN45" s="64"/>
      <c r="BO45" s="63"/>
      <c r="BP45" s="63"/>
      <c r="BQ45" s="60">
        <v>39</v>
      </c>
      <c r="BR45" s="88"/>
      <c r="BS45" s="692"/>
      <c r="BT45" s="693"/>
      <c r="BU45" s="693"/>
      <c r="BV45" s="693"/>
      <c r="BW45" s="693"/>
      <c r="BX45" s="693"/>
      <c r="BY45" s="693"/>
      <c r="BZ45" s="693"/>
      <c r="CA45" s="693"/>
      <c r="CB45" s="693"/>
      <c r="CC45" s="693"/>
      <c r="CD45" s="693"/>
      <c r="CE45" s="693"/>
      <c r="CF45" s="693"/>
      <c r="CG45" s="694"/>
      <c r="CH45" s="695"/>
      <c r="CI45" s="687"/>
      <c r="CJ45" s="687"/>
      <c r="CK45" s="687"/>
      <c r="CL45" s="696"/>
      <c r="CM45" s="695"/>
      <c r="CN45" s="687"/>
      <c r="CO45" s="687"/>
      <c r="CP45" s="687"/>
      <c r="CQ45" s="696"/>
      <c r="CR45" s="695"/>
      <c r="CS45" s="687"/>
      <c r="CT45" s="687"/>
      <c r="CU45" s="687"/>
      <c r="CV45" s="696"/>
      <c r="CW45" s="695"/>
      <c r="CX45" s="687"/>
      <c r="CY45" s="687"/>
      <c r="CZ45" s="687"/>
      <c r="DA45" s="696"/>
      <c r="DB45" s="695"/>
      <c r="DC45" s="687"/>
      <c r="DD45" s="687"/>
      <c r="DE45" s="687"/>
      <c r="DF45" s="696"/>
      <c r="DG45" s="695"/>
      <c r="DH45" s="687"/>
      <c r="DI45" s="687"/>
      <c r="DJ45" s="687"/>
      <c r="DK45" s="696"/>
      <c r="DL45" s="695"/>
      <c r="DM45" s="687"/>
      <c r="DN45" s="687"/>
      <c r="DO45" s="687"/>
      <c r="DP45" s="696"/>
      <c r="DQ45" s="695"/>
      <c r="DR45" s="687"/>
      <c r="DS45" s="687"/>
      <c r="DT45" s="687"/>
      <c r="DU45" s="696"/>
      <c r="DV45" s="692"/>
      <c r="DW45" s="693"/>
      <c r="DX45" s="693"/>
      <c r="DY45" s="693"/>
      <c r="DZ45" s="711"/>
      <c r="EA45" s="55"/>
    </row>
    <row r="46" spans="1:131" s="52" customFormat="1" ht="26.25" customHeight="1" x14ac:dyDescent="0.2">
      <c r="A46" s="60">
        <v>19</v>
      </c>
      <c r="B46" s="692"/>
      <c r="C46" s="693"/>
      <c r="D46" s="693"/>
      <c r="E46" s="693"/>
      <c r="F46" s="693"/>
      <c r="G46" s="693"/>
      <c r="H46" s="693"/>
      <c r="I46" s="693"/>
      <c r="J46" s="693"/>
      <c r="K46" s="693"/>
      <c r="L46" s="693"/>
      <c r="M46" s="693"/>
      <c r="N46" s="693"/>
      <c r="O46" s="693"/>
      <c r="P46" s="694"/>
      <c r="Q46" s="683"/>
      <c r="R46" s="684"/>
      <c r="S46" s="684"/>
      <c r="T46" s="684"/>
      <c r="U46" s="684"/>
      <c r="V46" s="684"/>
      <c r="W46" s="684"/>
      <c r="X46" s="684"/>
      <c r="Y46" s="684"/>
      <c r="Z46" s="684"/>
      <c r="AA46" s="684"/>
      <c r="AB46" s="684"/>
      <c r="AC46" s="684"/>
      <c r="AD46" s="684"/>
      <c r="AE46" s="685"/>
      <c r="AF46" s="686"/>
      <c r="AG46" s="687"/>
      <c r="AH46" s="687"/>
      <c r="AI46" s="687"/>
      <c r="AJ46" s="688"/>
      <c r="AK46" s="689"/>
      <c r="AL46" s="684"/>
      <c r="AM46" s="684"/>
      <c r="AN46" s="684"/>
      <c r="AO46" s="684"/>
      <c r="AP46" s="684"/>
      <c r="AQ46" s="684"/>
      <c r="AR46" s="684"/>
      <c r="AS46" s="684"/>
      <c r="AT46" s="684"/>
      <c r="AU46" s="684"/>
      <c r="AV46" s="684"/>
      <c r="AW46" s="684"/>
      <c r="AX46" s="684"/>
      <c r="AY46" s="684"/>
      <c r="AZ46" s="736"/>
      <c r="BA46" s="736"/>
      <c r="BB46" s="736"/>
      <c r="BC46" s="736"/>
      <c r="BD46" s="736"/>
      <c r="BE46" s="690"/>
      <c r="BF46" s="690"/>
      <c r="BG46" s="690"/>
      <c r="BH46" s="690"/>
      <c r="BI46" s="691"/>
      <c r="BJ46" s="64"/>
      <c r="BK46" s="64"/>
      <c r="BL46" s="64"/>
      <c r="BM46" s="64"/>
      <c r="BN46" s="64"/>
      <c r="BO46" s="63"/>
      <c r="BP46" s="63"/>
      <c r="BQ46" s="60">
        <v>40</v>
      </c>
      <c r="BR46" s="88"/>
      <c r="BS46" s="692"/>
      <c r="BT46" s="693"/>
      <c r="BU46" s="693"/>
      <c r="BV46" s="693"/>
      <c r="BW46" s="693"/>
      <c r="BX46" s="693"/>
      <c r="BY46" s="693"/>
      <c r="BZ46" s="693"/>
      <c r="CA46" s="693"/>
      <c r="CB46" s="693"/>
      <c r="CC46" s="693"/>
      <c r="CD46" s="693"/>
      <c r="CE46" s="693"/>
      <c r="CF46" s="693"/>
      <c r="CG46" s="694"/>
      <c r="CH46" s="695"/>
      <c r="CI46" s="687"/>
      <c r="CJ46" s="687"/>
      <c r="CK46" s="687"/>
      <c r="CL46" s="696"/>
      <c r="CM46" s="695"/>
      <c r="CN46" s="687"/>
      <c r="CO46" s="687"/>
      <c r="CP46" s="687"/>
      <c r="CQ46" s="696"/>
      <c r="CR46" s="695"/>
      <c r="CS46" s="687"/>
      <c r="CT46" s="687"/>
      <c r="CU46" s="687"/>
      <c r="CV46" s="696"/>
      <c r="CW46" s="695"/>
      <c r="CX46" s="687"/>
      <c r="CY46" s="687"/>
      <c r="CZ46" s="687"/>
      <c r="DA46" s="696"/>
      <c r="DB46" s="695"/>
      <c r="DC46" s="687"/>
      <c r="DD46" s="687"/>
      <c r="DE46" s="687"/>
      <c r="DF46" s="696"/>
      <c r="DG46" s="695"/>
      <c r="DH46" s="687"/>
      <c r="DI46" s="687"/>
      <c r="DJ46" s="687"/>
      <c r="DK46" s="696"/>
      <c r="DL46" s="695"/>
      <c r="DM46" s="687"/>
      <c r="DN46" s="687"/>
      <c r="DO46" s="687"/>
      <c r="DP46" s="696"/>
      <c r="DQ46" s="695"/>
      <c r="DR46" s="687"/>
      <c r="DS46" s="687"/>
      <c r="DT46" s="687"/>
      <c r="DU46" s="696"/>
      <c r="DV46" s="692"/>
      <c r="DW46" s="693"/>
      <c r="DX46" s="693"/>
      <c r="DY46" s="693"/>
      <c r="DZ46" s="711"/>
      <c r="EA46" s="55"/>
    </row>
    <row r="47" spans="1:131" s="52" customFormat="1" ht="26.25" customHeight="1" x14ac:dyDescent="0.2">
      <c r="A47" s="60">
        <v>20</v>
      </c>
      <c r="B47" s="692"/>
      <c r="C47" s="693"/>
      <c r="D47" s="693"/>
      <c r="E47" s="693"/>
      <c r="F47" s="693"/>
      <c r="G47" s="693"/>
      <c r="H47" s="693"/>
      <c r="I47" s="693"/>
      <c r="J47" s="693"/>
      <c r="K47" s="693"/>
      <c r="L47" s="693"/>
      <c r="M47" s="693"/>
      <c r="N47" s="693"/>
      <c r="O47" s="693"/>
      <c r="P47" s="694"/>
      <c r="Q47" s="683"/>
      <c r="R47" s="684"/>
      <c r="S47" s="684"/>
      <c r="T47" s="684"/>
      <c r="U47" s="684"/>
      <c r="V47" s="684"/>
      <c r="W47" s="684"/>
      <c r="X47" s="684"/>
      <c r="Y47" s="684"/>
      <c r="Z47" s="684"/>
      <c r="AA47" s="684"/>
      <c r="AB47" s="684"/>
      <c r="AC47" s="684"/>
      <c r="AD47" s="684"/>
      <c r="AE47" s="685"/>
      <c r="AF47" s="686"/>
      <c r="AG47" s="687"/>
      <c r="AH47" s="687"/>
      <c r="AI47" s="687"/>
      <c r="AJ47" s="688"/>
      <c r="AK47" s="689"/>
      <c r="AL47" s="684"/>
      <c r="AM47" s="684"/>
      <c r="AN47" s="684"/>
      <c r="AO47" s="684"/>
      <c r="AP47" s="684"/>
      <c r="AQ47" s="684"/>
      <c r="AR47" s="684"/>
      <c r="AS47" s="684"/>
      <c r="AT47" s="684"/>
      <c r="AU47" s="684"/>
      <c r="AV47" s="684"/>
      <c r="AW47" s="684"/>
      <c r="AX47" s="684"/>
      <c r="AY47" s="684"/>
      <c r="AZ47" s="736"/>
      <c r="BA47" s="736"/>
      <c r="BB47" s="736"/>
      <c r="BC47" s="736"/>
      <c r="BD47" s="736"/>
      <c r="BE47" s="690"/>
      <c r="BF47" s="690"/>
      <c r="BG47" s="690"/>
      <c r="BH47" s="690"/>
      <c r="BI47" s="691"/>
      <c r="BJ47" s="64"/>
      <c r="BK47" s="64"/>
      <c r="BL47" s="64"/>
      <c r="BM47" s="64"/>
      <c r="BN47" s="64"/>
      <c r="BO47" s="63"/>
      <c r="BP47" s="63"/>
      <c r="BQ47" s="60">
        <v>41</v>
      </c>
      <c r="BR47" s="88"/>
      <c r="BS47" s="692"/>
      <c r="BT47" s="693"/>
      <c r="BU47" s="693"/>
      <c r="BV47" s="693"/>
      <c r="BW47" s="693"/>
      <c r="BX47" s="693"/>
      <c r="BY47" s="693"/>
      <c r="BZ47" s="693"/>
      <c r="CA47" s="693"/>
      <c r="CB47" s="693"/>
      <c r="CC47" s="693"/>
      <c r="CD47" s="693"/>
      <c r="CE47" s="693"/>
      <c r="CF47" s="693"/>
      <c r="CG47" s="694"/>
      <c r="CH47" s="695"/>
      <c r="CI47" s="687"/>
      <c r="CJ47" s="687"/>
      <c r="CK47" s="687"/>
      <c r="CL47" s="696"/>
      <c r="CM47" s="695"/>
      <c r="CN47" s="687"/>
      <c r="CO47" s="687"/>
      <c r="CP47" s="687"/>
      <c r="CQ47" s="696"/>
      <c r="CR47" s="695"/>
      <c r="CS47" s="687"/>
      <c r="CT47" s="687"/>
      <c r="CU47" s="687"/>
      <c r="CV47" s="696"/>
      <c r="CW47" s="695"/>
      <c r="CX47" s="687"/>
      <c r="CY47" s="687"/>
      <c r="CZ47" s="687"/>
      <c r="DA47" s="696"/>
      <c r="DB47" s="695"/>
      <c r="DC47" s="687"/>
      <c r="DD47" s="687"/>
      <c r="DE47" s="687"/>
      <c r="DF47" s="696"/>
      <c r="DG47" s="695"/>
      <c r="DH47" s="687"/>
      <c r="DI47" s="687"/>
      <c r="DJ47" s="687"/>
      <c r="DK47" s="696"/>
      <c r="DL47" s="695"/>
      <c r="DM47" s="687"/>
      <c r="DN47" s="687"/>
      <c r="DO47" s="687"/>
      <c r="DP47" s="696"/>
      <c r="DQ47" s="695"/>
      <c r="DR47" s="687"/>
      <c r="DS47" s="687"/>
      <c r="DT47" s="687"/>
      <c r="DU47" s="696"/>
      <c r="DV47" s="692"/>
      <c r="DW47" s="693"/>
      <c r="DX47" s="693"/>
      <c r="DY47" s="693"/>
      <c r="DZ47" s="711"/>
      <c r="EA47" s="55"/>
    </row>
    <row r="48" spans="1:131" s="52" customFormat="1" ht="26.25" customHeight="1" x14ac:dyDescent="0.2">
      <c r="A48" s="60">
        <v>21</v>
      </c>
      <c r="B48" s="692"/>
      <c r="C48" s="693"/>
      <c r="D48" s="693"/>
      <c r="E48" s="693"/>
      <c r="F48" s="693"/>
      <c r="G48" s="693"/>
      <c r="H48" s="693"/>
      <c r="I48" s="693"/>
      <c r="J48" s="693"/>
      <c r="K48" s="693"/>
      <c r="L48" s="693"/>
      <c r="M48" s="693"/>
      <c r="N48" s="693"/>
      <c r="O48" s="693"/>
      <c r="P48" s="694"/>
      <c r="Q48" s="683"/>
      <c r="R48" s="684"/>
      <c r="S48" s="684"/>
      <c r="T48" s="684"/>
      <c r="U48" s="684"/>
      <c r="V48" s="684"/>
      <c r="W48" s="684"/>
      <c r="X48" s="684"/>
      <c r="Y48" s="684"/>
      <c r="Z48" s="684"/>
      <c r="AA48" s="684"/>
      <c r="AB48" s="684"/>
      <c r="AC48" s="684"/>
      <c r="AD48" s="684"/>
      <c r="AE48" s="685"/>
      <c r="AF48" s="686"/>
      <c r="AG48" s="687"/>
      <c r="AH48" s="687"/>
      <c r="AI48" s="687"/>
      <c r="AJ48" s="688"/>
      <c r="AK48" s="689"/>
      <c r="AL48" s="684"/>
      <c r="AM48" s="684"/>
      <c r="AN48" s="684"/>
      <c r="AO48" s="684"/>
      <c r="AP48" s="684"/>
      <c r="AQ48" s="684"/>
      <c r="AR48" s="684"/>
      <c r="AS48" s="684"/>
      <c r="AT48" s="684"/>
      <c r="AU48" s="684"/>
      <c r="AV48" s="684"/>
      <c r="AW48" s="684"/>
      <c r="AX48" s="684"/>
      <c r="AY48" s="684"/>
      <c r="AZ48" s="736"/>
      <c r="BA48" s="736"/>
      <c r="BB48" s="736"/>
      <c r="BC48" s="736"/>
      <c r="BD48" s="736"/>
      <c r="BE48" s="690"/>
      <c r="BF48" s="690"/>
      <c r="BG48" s="690"/>
      <c r="BH48" s="690"/>
      <c r="BI48" s="691"/>
      <c r="BJ48" s="64"/>
      <c r="BK48" s="64"/>
      <c r="BL48" s="64"/>
      <c r="BM48" s="64"/>
      <c r="BN48" s="64"/>
      <c r="BO48" s="63"/>
      <c r="BP48" s="63"/>
      <c r="BQ48" s="60">
        <v>42</v>
      </c>
      <c r="BR48" s="88"/>
      <c r="BS48" s="692"/>
      <c r="BT48" s="693"/>
      <c r="BU48" s="693"/>
      <c r="BV48" s="693"/>
      <c r="BW48" s="693"/>
      <c r="BX48" s="693"/>
      <c r="BY48" s="693"/>
      <c r="BZ48" s="693"/>
      <c r="CA48" s="693"/>
      <c r="CB48" s="693"/>
      <c r="CC48" s="693"/>
      <c r="CD48" s="693"/>
      <c r="CE48" s="693"/>
      <c r="CF48" s="693"/>
      <c r="CG48" s="694"/>
      <c r="CH48" s="695"/>
      <c r="CI48" s="687"/>
      <c r="CJ48" s="687"/>
      <c r="CK48" s="687"/>
      <c r="CL48" s="696"/>
      <c r="CM48" s="695"/>
      <c r="CN48" s="687"/>
      <c r="CO48" s="687"/>
      <c r="CP48" s="687"/>
      <c r="CQ48" s="696"/>
      <c r="CR48" s="695"/>
      <c r="CS48" s="687"/>
      <c r="CT48" s="687"/>
      <c r="CU48" s="687"/>
      <c r="CV48" s="696"/>
      <c r="CW48" s="695"/>
      <c r="CX48" s="687"/>
      <c r="CY48" s="687"/>
      <c r="CZ48" s="687"/>
      <c r="DA48" s="696"/>
      <c r="DB48" s="695"/>
      <c r="DC48" s="687"/>
      <c r="DD48" s="687"/>
      <c r="DE48" s="687"/>
      <c r="DF48" s="696"/>
      <c r="DG48" s="695"/>
      <c r="DH48" s="687"/>
      <c r="DI48" s="687"/>
      <c r="DJ48" s="687"/>
      <c r="DK48" s="696"/>
      <c r="DL48" s="695"/>
      <c r="DM48" s="687"/>
      <c r="DN48" s="687"/>
      <c r="DO48" s="687"/>
      <c r="DP48" s="696"/>
      <c r="DQ48" s="695"/>
      <c r="DR48" s="687"/>
      <c r="DS48" s="687"/>
      <c r="DT48" s="687"/>
      <c r="DU48" s="696"/>
      <c r="DV48" s="692"/>
      <c r="DW48" s="693"/>
      <c r="DX48" s="693"/>
      <c r="DY48" s="693"/>
      <c r="DZ48" s="711"/>
      <c r="EA48" s="55"/>
    </row>
    <row r="49" spans="1:131" s="52" customFormat="1" ht="26.25" customHeight="1" x14ac:dyDescent="0.2">
      <c r="A49" s="60">
        <v>22</v>
      </c>
      <c r="B49" s="692"/>
      <c r="C49" s="693"/>
      <c r="D49" s="693"/>
      <c r="E49" s="693"/>
      <c r="F49" s="693"/>
      <c r="G49" s="693"/>
      <c r="H49" s="693"/>
      <c r="I49" s="693"/>
      <c r="J49" s="693"/>
      <c r="K49" s="693"/>
      <c r="L49" s="693"/>
      <c r="M49" s="693"/>
      <c r="N49" s="693"/>
      <c r="O49" s="693"/>
      <c r="P49" s="694"/>
      <c r="Q49" s="683"/>
      <c r="R49" s="684"/>
      <c r="S49" s="684"/>
      <c r="T49" s="684"/>
      <c r="U49" s="684"/>
      <c r="V49" s="684"/>
      <c r="W49" s="684"/>
      <c r="X49" s="684"/>
      <c r="Y49" s="684"/>
      <c r="Z49" s="684"/>
      <c r="AA49" s="684"/>
      <c r="AB49" s="684"/>
      <c r="AC49" s="684"/>
      <c r="AD49" s="684"/>
      <c r="AE49" s="685"/>
      <c r="AF49" s="686"/>
      <c r="AG49" s="687"/>
      <c r="AH49" s="687"/>
      <c r="AI49" s="687"/>
      <c r="AJ49" s="688"/>
      <c r="AK49" s="689"/>
      <c r="AL49" s="684"/>
      <c r="AM49" s="684"/>
      <c r="AN49" s="684"/>
      <c r="AO49" s="684"/>
      <c r="AP49" s="684"/>
      <c r="AQ49" s="684"/>
      <c r="AR49" s="684"/>
      <c r="AS49" s="684"/>
      <c r="AT49" s="684"/>
      <c r="AU49" s="684"/>
      <c r="AV49" s="684"/>
      <c r="AW49" s="684"/>
      <c r="AX49" s="684"/>
      <c r="AY49" s="684"/>
      <c r="AZ49" s="736"/>
      <c r="BA49" s="736"/>
      <c r="BB49" s="736"/>
      <c r="BC49" s="736"/>
      <c r="BD49" s="736"/>
      <c r="BE49" s="690"/>
      <c r="BF49" s="690"/>
      <c r="BG49" s="690"/>
      <c r="BH49" s="690"/>
      <c r="BI49" s="691"/>
      <c r="BJ49" s="64"/>
      <c r="BK49" s="64"/>
      <c r="BL49" s="64"/>
      <c r="BM49" s="64"/>
      <c r="BN49" s="64"/>
      <c r="BO49" s="63"/>
      <c r="BP49" s="63"/>
      <c r="BQ49" s="60">
        <v>43</v>
      </c>
      <c r="BR49" s="88"/>
      <c r="BS49" s="692"/>
      <c r="BT49" s="693"/>
      <c r="BU49" s="693"/>
      <c r="BV49" s="693"/>
      <c r="BW49" s="693"/>
      <c r="BX49" s="693"/>
      <c r="BY49" s="693"/>
      <c r="BZ49" s="693"/>
      <c r="CA49" s="693"/>
      <c r="CB49" s="693"/>
      <c r="CC49" s="693"/>
      <c r="CD49" s="693"/>
      <c r="CE49" s="693"/>
      <c r="CF49" s="693"/>
      <c r="CG49" s="694"/>
      <c r="CH49" s="695"/>
      <c r="CI49" s="687"/>
      <c r="CJ49" s="687"/>
      <c r="CK49" s="687"/>
      <c r="CL49" s="696"/>
      <c r="CM49" s="695"/>
      <c r="CN49" s="687"/>
      <c r="CO49" s="687"/>
      <c r="CP49" s="687"/>
      <c r="CQ49" s="696"/>
      <c r="CR49" s="695"/>
      <c r="CS49" s="687"/>
      <c r="CT49" s="687"/>
      <c r="CU49" s="687"/>
      <c r="CV49" s="696"/>
      <c r="CW49" s="695"/>
      <c r="CX49" s="687"/>
      <c r="CY49" s="687"/>
      <c r="CZ49" s="687"/>
      <c r="DA49" s="696"/>
      <c r="DB49" s="695"/>
      <c r="DC49" s="687"/>
      <c r="DD49" s="687"/>
      <c r="DE49" s="687"/>
      <c r="DF49" s="696"/>
      <c r="DG49" s="695"/>
      <c r="DH49" s="687"/>
      <c r="DI49" s="687"/>
      <c r="DJ49" s="687"/>
      <c r="DK49" s="696"/>
      <c r="DL49" s="695"/>
      <c r="DM49" s="687"/>
      <c r="DN49" s="687"/>
      <c r="DO49" s="687"/>
      <c r="DP49" s="696"/>
      <c r="DQ49" s="695"/>
      <c r="DR49" s="687"/>
      <c r="DS49" s="687"/>
      <c r="DT49" s="687"/>
      <c r="DU49" s="696"/>
      <c r="DV49" s="692"/>
      <c r="DW49" s="693"/>
      <c r="DX49" s="693"/>
      <c r="DY49" s="693"/>
      <c r="DZ49" s="711"/>
      <c r="EA49" s="55"/>
    </row>
    <row r="50" spans="1:131" s="52" customFormat="1" ht="26.25" customHeight="1" x14ac:dyDescent="0.2">
      <c r="A50" s="60">
        <v>23</v>
      </c>
      <c r="B50" s="692"/>
      <c r="C50" s="693"/>
      <c r="D50" s="693"/>
      <c r="E50" s="693"/>
      <c r="F50" s="693"/>
      <c r="G50" s="693"/>
      <c r="H50" s="693"/>
      <c r="I50" s="693"/>
      <c r="J50" s="693"/>
      <c r="K50" s="693"/>
      <c r="L50" s="693"/>
      <c r="M50" s="693"/>
      <c r="N50" s="693"/>
      <c r="O50" s="693"/>
      <c r="P50" s="694"/>
      <c r="Q50" s="746"/>
      <c r="R50" s="747"/>
      <c r="S50" s="747"/>
      <c r="T50" s="747"/>
      <c r="U50" s="747"/>
      <c r="V50" s="747"/>
      <c r="W50" s="747"/>
      <c r="X50" s="747"/>
      <c r="Y50" s="747"/>
      <c r="Z50" s="747"/>
      <c r="AA50" s="747"/>
      <c r="AB50" s="747"/>
      <c r="AC50" s="747"/>
      <c r="AD50" s="747"/>
      <c r="AE50" s="748"/>
      <c r="AF50" s="686"/>
      <c r="AG50" s="687"/>
      <c r="AH50" s="687"/>
      <c r="AI50" s="687"/>
      <c r="AJ50" s="688"/>
      <c r="AK50" s="749"/>
      <c r="AL50" s="747"/>
      <c r="AM50" s="747"/>
      <c r="AN50" s="747"/>
      <c r="AO50" s="747"/>
      <c r="AP50" s="747"/>
      <c r="AQ50" s="747"/>
      <c r="AR50" s="747"/>
      <c r="AS50" s="747"/>
      <c r="AT50" s="747"/>
      <c r="AU50" s="747"/>
      <c r="AV50" s="747"/>
      <c r="AW50" s="747"/>
      <c r="AX50" s="747"/>
      <c r="AY50" s="747"/>
      <c r="AZ50" s="750"/>
      <c r="BA50" s="750"/>
      <c r="BB50" s="750"/>
      <c r="BC50" s="750"/>
      <c r="BD50" s="750"/>
      <c r="BE50" s="690"/>
      <c r="BF50" s="690"/>
      <c r="BG50" s="690"/>
      <c r="BH50" s="690"/>
      <c r="BI50" s="691"/>
      <c r="BJ50" s="64"/>
      <c r="BK50" s="64"/>
      <c r="BL50" s="64"/>
      <c r="BM50" s="64"/>
      <c r="BN50" s="64"/>
      <c r="BO50" s="63"/>
      <c r="BP50" s="63"/>
      <c r="BQ50" s="60">
        <v>44</v>
      </c>
      <c r="BR50" s="88"/>
      <c r="BS50" s="692"/>
      <c r="BT50" s="693"/>
      <c r="BU50" s="693"/>
      <c r="BV50" s="693"/>
      <c r="BW50" s="693"/>
      <c r="BX50" s="693"/>
      <c r="BY50" s="693"/>
      <c r="BZ50" s="693"/>
      <c r="CA50" s="693"/>
      <c r="CB50" s="693"/>
      <c r="CC50" s="693"/>
      <c r="CD50" s="693"/>
      <c r="CE50" s="693"/>
      <c r="CF50" s="693"/>
      <c r="CG50" s="694"/>
      <c r="CH50" s="695"/>
      <c r="CI50" s="687"/>
      <c r="CJ50" s="687"/>
      <c r="CK50" s="687"/>
      <c r="CL50" s="696"/>
      <c r="CM50" s="695"/>
      <c r="CN50" s="687"/>
      <c r="CO50" s="687"/>
      <c r="CP50" s="687"/>
      <c r="CQ50" s="696"/>
      <c r="CR50" s="695"/>
      <c r="CS50" s="687"/>
      <c r="CT50" s="687"/>
      <c r="CU50" s="687"/>
      <c r="CV50" s="696"/>
      <c r="CW50" s="695"/>
      <c r="CX50" s="687"/>
      <c r="CY50" s="687"/>
      <c r="CZ50" s="687"/>
      <c r="DA50" s="696"/>
      <c r="DB50" s="695"/>
      <c r="DC50" s="687"/>
      <c r="DD50" s="687"/>
      <c r="DE50" s="687"/>
      <c r="DF50" s="696"/>
      <c r="DG50" s="695"/>
      <c r="DH50" s="687"/>
      <c r="DI50" s="687"/>
      <c r="DJ50" s="687"/>
      <c r="DK50" s="696"/>
      <c r="DL50" s="695"/>
      <c r="DM50" s="687"/>
      <c r="DN50" s="687"/>
      <c r="DO50" s="687"/>
      <c r="DP50" s="696"/>
      <c r="DQ50" s="695"/>
      <c r="DR50" s="687"/>
      <c r="DS50" s="687"/>
      <c r="DT50" s="687"/>
      <c r="DU50" s="696"/>
      <c r="DV50" s="692"/>
      <c r="DW50" s="693"/>
      <c r="DX50" s="693"/>
      <c r="DY50" s="693"/>
      <c r="DZ50" s="711"/>
      <c r="EA50" s="55"/>
    </row>
    <row r="51" spans="1:131" s="52" customFormat="1" ht="26.25" customHeight="1" x14ac:dyDescent="0.2">
      <c r="A51" s="60">
        <v>24</v>
      </c>
      <c r="B51" s="692"/>
      <c r="C51" s="693"/>
      <c r="D51" s="693"/>
      <c r="E51" s="693"/>
      <c r="F51" s="693"/>
      <c r="G51" s="693"/>
      <c r="H51" s="693"/>
      <c r="I51" s="693"/>
      <c r="J51" s="693"/>
      <c r="K51" s="693"/>
      <c r="L51" s="693"/>
      <c r="M51" s="693"/>
      <c r="N51" s="693"/>
      <c r="O51" s="693"/>
      <c r="P51" s="694"/>
      <c r="Q51" s="746"/>
      <c r="R51" s="747"/>
      <c r="S51" s="747"/>
      <c r="T51" s="747"/>
      <c r="U51" s="747"/>
      <c r="V51" s="747"/>
      <c r="W51" s="747"/>
      <c r="X51" s="747"/>
      <c r="Y51" s="747"/>
      <c r="Z51" s="747"/>
      <c r="AA51" s="747"/>
      <c r="AB51" s="747"/>
      <c r="AC51" s="747"/>
      <c r="AD51" s="747"/>
      <c r="AE51" s="748"/>
      <c r="AF51" s="686"/>
      <c r="AG51" s="687"/>
      <c r="AH51" s="687"/>
      <c r="AI51" s="687"/>
      <c r="AJ51" s="688"/>
      <c r="AK51" s="749"/>
      <c r="AL51" s="747"/>
      <c r="AM51" s="747"/>
      <c r="AN51" s="747"/>
      <c r="AO51" s="747"/>
      <c r="AP51" s="747"/>
      <c r="AQ51" s="747"/>
      <c r="AR51" s="747"/>
      <c r="AS51" s="747"/>
      <c r="AT51" s="747"/>
      <c r="AU51" s="747"/>
      <c r="AV51" s="747"/>
      <c r="AW51" s="747"/>
      <c r="AX51" s="747"/>
      <c r="AY51" s="747"/>
      <c r="AZ51" s="750"/>
      <c r="BA51" s="750"/>
      <c r="BB51" s="750"/>
      <c r="BC51" s="750"/>
      <c r="BD51" s="750"/>
      <c r="BE51" s="690"/>
      <c r="BF51" s="690"/>
      <c r="BG51" s="690"/>
      <c r="BH51" s="690"/>
      <c r="BI51" s="691"/>
      <c r="BJ51" s="64"/>
      <c r="BK51" s="64"/>
      <c r="BL51" s="64"/>
      <c r="BM51" s="64"/>
      <c r="BN51" s="64"/>
      <c r="BO51" s="63"/>
      <c r="BP51" s="63"/>
      <c r="BQ51" s="60">
        <v>45</v>
      </c>
      <c r="BR51" s="88"/>
      <c r="BS51" s="692"/>
      <c r="BT51" s="693"/>
      <c r="BU51" s="693"/>
      <c r="BV51" s="693"/>
      <c r="BW51" s="693"/>
      <c r="BX51" s="693"/>
      <c r="BY51" s="693"/>
      <c r="BZ51" s="693"/>
      <c r="CA51" s="693"/>
      <c r="CB51" s="693"/>
      <c r="CC51" s="693"/>
      <c r="CD51" s="693"/>
      <c r="CE51" s="693"/>
      <c r="CF51" s="693"/>
      <c r="CG51" s="694"/>
      <c r="CH51" s="695"/>
      <c r="CI51" s="687"/>
      <c r="CJ51" s="687"/>
      <c r="CK51" s="687"/>
      <c r="CL51" s="696"/>
      <c r="CM51" s="695"/>
      <c r="CN51" s="687"/>
      <c r="CO51" s="687"/>
      <c r="CP51" s="687"/>
      <c r="CQ51" s="696"/>
      <c r="CR51" s="695"/>
      <c r="CS51" s="687"/>
      <c r="CT51" s="687"/>
      <c r="CU51" s="687"/>
      <c r="CV51" s="696"/>
      <c r="CW51" s="695"/>
      <c r="CX51" s="687"/>
      <c r="CY51" s="687"/>
      <c r="CZ51" s="687"/>
      <c r="DA51" s="696"/>
      <c r="DB51" s="695"/>
      <c r="DC51" s="687"/>
      <c r="DD51" s="687"/>
      <c r="DE51" s="687"/>
      <c r="DF51" s="696"/>
      <c r="DG51" s="695"/>
      <c r="DH51" s="687"/>
      <c r="DI51" s="687"/>
      <c r="DJ51" s="687"/>
      <c r="DK51" s="696"/>
      <c r="DL51" s="695"/>
      <c r="DM51" s="687"/>
      <c r="DN51" s="687"/>
      <c r="DO51" s="687"/>
      <c r="DP51" s="696"/>
      <c r="DQ51" s="695"/>
      <c r="DR51" s="687"/>
      <c r="DS51" s="687"/>
      <c r="DT51" s="687"/>
      <c r="DU51" s="696"/>
      <c r="DV51" s="692"/>
      <c r="DW51" s="693"/>
      <c r="DX51" s="693"/>
      <c r="DY51" s="693"/>
      <c r="DZ51" s="711"/>
      <c r="EA51" s="55"/>
    </row>
    <row r="52" spans="1:131" s="52" customFormat="1" ht="26.25" customHeight="1" x14ac:dyDescent="0.2">
      <c r="A52" s="60">
        <v>25</v>
      </c>
      <c r="B52" s="692"/>
      <c r="C52" s="693"/>
      <c r="D52" s="693"/>
      <c r="E52" s="693"/>
      <c r="F52" s="693"/>
      <c r="G52" s="693"/>
      <c r="H52" s="693"/>
      <c r="I52" s="693"/>
      <c r="J52" s="693"/>
      <c r="K52" s="693"/>
      <c r="L52" s="693"/>
      <c r="M52" s="693"/>
      <c r="N52" s="693"/>
      <c r="O52" s="693"/>
      <c r="P52" s="694"/>
      <c r="Q52" s="746"/>
      <c r="R52" s="747"/>
      <c r="S52" s="747"/>
      <c r="T52" s="747"/>
      <c r="U52" s="747"/>
      <c r="V52" s="747"/>
      <c r="W52" s="747"/>
      <c r="X52" s="747"/>
      <c r="Y52" s="747"/>
      <c r="Z52" s="747"/>
      <c r="AA52" s="747"/>
      <c r="AB52" s="747"/>
      <c r="AC52" s="747"/>
      <c r="AD52" s="747"/>
      <c r="AE52" s="748"/>
      <c r="AF52" s="686"/>
      <c r="AG52" s="687"/>
      <c r="AH52" s="687"/>
      <c r="AI52" s="687"/>
      <c r="AJ52" s="688"/>
      <c r="AK52" s="749"/>
      <c r="AL52" s="747"/>
      <c r="AM52" s="747"/>
      <c r="AN52" s="747"/>
      <c r="AO52" s="747"/>
      <c r="AP52" s="747"/>
      <c r="AQ52" s="747"/>
      <c r="AR52" s="747"/>
      <c r="AS52" s="747"/>
      <c r="AT52" s="747"/>
      <c r="AU52" s="747"/>
      <c r="AV52" s="747"/>
      <c r="AW52" s="747"/>
      <c r="AX52" s="747"/>
      <c r="AY52" s="747"/>
      <c r="AZ52" s="750"/>
      <c r="BA52" s="750"/>
      <c r="BB52" s="750"/>
      <c r="BC52" s="750"/>
      <c r="BD52" s="750"/>
      <c r="BE52" s="690"/>
      <c r="BF52" s="690"/>
      <c r="BG52" s="690"/>
      <c r="BH52" s="690"/>
      <c r="BI52" s="691"/>
      <c r="BJ52" s="64"/>
      <c r="BK52" s="64"/>
      <c r="BL52" s="64"/>
      <c r="BM52" s="64"/>
      <c r="BN52" s="64"/>
      <c r="BO52" s="63"/>
      <c r="BP52" s="63"/>
      <c r="BQ52" s="60">
        <v>46</v>
      </c>
      <c r="BR52" s="88"/>
      <c r="BS52" s="692"/>
      <c r="BT52" s="693"/>
      <c r="BU52" s="693"/>
      <c r="BV52" s="693"/>
      <c r="BW52" s="693"/>
      <c r="BX52" s="693"/>
      <c r="BY52" s="693"/>
      <c r="BZ52" s="693"/>
      <c r="CA52" s="693"/>
      <c r="CB52" s="693"/>
      <c r="CC52" s="693"/>
      <c r="CD52" s="693"/>
      <c r="CE52" s="693"/>
      <c r="CF52" s="693"/>
      <c r="CG52" s="694"/>
      <c r="CH52" s="695"/>
      <c r="CI52" s="687"/>
      <c r="CJ52" s="687"/>
      <c r="CK52" s="687"/>
      <c r="CL52" s="696"/>
      <c r="CM52" s="695"/>
      <c r="CN52" s="687"/>
      <c r="CO52" s="687"/>
      <c r="CP52" s="687"/>
      <c r="CQ52" s="696"/>
      <c r="CR52" s="695"/>
      <c r="CS52" s="687"/>
      <c r="CT52" s="687"/>
      <c r="CU52" s="687"/>
      <c r="CV52" s="696"/>
      <c r="CW52" s="695"/>
      <c r="CX52" s="687"/>
      <c r="CY52" s="687"/>
      <c r="CZ52" s="687"/>
      <c r="DA52" s="696"/>
      <c r="DB52" s="695"/>
      <c r="DC52" s="687"/>
      <c r="DD52" s="687"/>
      <c r="DE52" s="687"/>
      <c r="DF52" s="696"/>
      <c r="DG52" s="695"/>
      <c r="DH52" s="687"/>
      <c r="DI52" s="687"/>
      <c r="DJ52" s="687"/>
      <c r="DK52" s="696"/>
      <c r="DL52" s="695"/>
      <c r="DM52" s="687"/>
      <c r="DN52" s="687"/>
      <c r="DO52" s="687"/>
      <c r="DP52" s="696"/>
      <c r="DQ52" s="695"/>
      <c r="DR52" s="687"/>
      <c r="DS52" s="687"/>
      <c r="DT52" s="687"/>
      <c r="DU52" s="696"/>
      <c r="DV52" s="692"/>
      <c r="DW52" s="693"/>
      <c r="DX52" s="693"/>
      <c r="DY52" s="693"/>
      <c r="DZ52" s="711"/>
      <c r="EA52" s="55"/>
    </row>
    <row r="53" spans="1:131" s="52" customFormat="1" ht="26.25" customHeight="1" x14ac:dyDescent="0.2">
      <c r="A53" s="60">
        <v>26</v>
      </c>
      <c r="B53" s="692"/>
      <c r="C53" s="693"/>
      <c r="D53" s="693"/>
      <c r="E53" s="693"/>
      <c r="F53" s="693"/>
      <c r="G53" s="693"/>
      <c r="H53" s="693"/>
      <c r="I53" s="693"/>
      <c r="J53" s="693"/>
      <c r="K53" s="693"/>
      <c r="L53" s="693"/>
      <c r="M53" s="693"/>
      <c r="N53" s="693"/>
      <c r="O53" s="693"/>
      <c r="P53" s="694"/>
      <c r="Q53" s="746"/>
      <c r="R53" s="747"/>
      <c r="S53" s="747"/>
      <c r="T53" s="747"/>
      <c r="U53" s="747"/>
      <c r="V53" s="747"/>
      <c r="W53" s="747"/>
      <c r="X53" s="747"/>
      <c r="Y53" s="747"/>
      <c r="Z53" s="747"/>
      <c r="AA53" s="747"/>
      <c r="AB53" s="747"/>
      <c r="AC53" s="747"/>
      <c r="AD53" s="747"/>
      <c r="AE53" s="748"/>
      <c r="AF53" s="686"/>
      <c r="AG53" s="687"/>
      <c r="AH53" s="687"/>
      <c r="AI53" s="687"/>
      <c r="AJ53" s="688"/>
      <c r="AK53" s="749"/>
      <c r="AL53" s="747"/>
      <c r="AM53" s="747"/>
      <c r="AN53" s="747"/>
      <c r="AO53" s="747"/>
      <c r="AP53" s="747"/>
      <c r="AQ53" s="747"/>
      <c r="AR53" s="747"/>
      <c r="AS53" s="747"/>
      <c r="AT53" s="747"/>
      <c r="AU53" s="747"/>
      <c r="AV53" s="747"/>
      <c r="AW53" s="747"/>
      <c r="AX53" s="747"/>
      <c r="AY53" s="747"/>
      <c r="AZ53" s="750"/>
      <c r="BA53" s="750"/>
      <c r="BB53" s="750"/>
      <c r="BC53" s="750"/>
      <c r="BD53" s="750"/>
      <c r="BE53" s="690"/>
      <c r="BF53" s="690"/>
      <c r="BG53" s="690"/>
      <c r="BH53" s="690"/>
      <c r="BI53" s="691"/>
      <c r="BJ53" s="64"/>
      <c r="BK53" s="64"/>
      <c r="BL53" s="64"/>
      <c r="BM53" s="64"/>
      <c r="BN53" s="64"/>
      <c r="BO53" s="63"/>
      <c r="BP53" s="63"/>
      <c r="BQ53" s="60">
        <v>47</v>
      </c>
      <c r="BR53" s="88"/>
      <c r="BS53" s="692"/>
      <c r="BT53" s="693"/>
      <c r="BU53" s="693"/>
      <c r="BV53" s="693"/>
      <c r="BW53" s="693"/>
      <c r="BX53" s="693"/>
      <c r="BY53" s="693"/>
      <c r="BZ53" s="693"/>
      <c r="CA53" s="693"/>
      <c r="CB53" s="693"/>
      <c r="CC53" s="693"/>
      <c r="CD53" s="693"/>
      <c r="CE53" s="693"/>
      <c r="CF53" s="693"/>
      <c r="CG53" s="694"/>
      <c r="CH53" s="695"/>
      <c r="CI53" s="687"/>
      <c r="CJ53" s="687"/>
      <c r="CK53" s="687"/>
      <c r="CL53" s="696"/>
      <c r="CM53" s="695"/>
      <c r="CN53" s="687"/>
      <c r="CO53" s="687"/>
      <c r="CP53" s="687"/>
      <c r="CQ53" s="696"/>
      <c r="CR53" s="695"/>
      <c r="CS53" s="687"/>
      <c r="CT53" s="687"/>
      <c r="CU53" s="687"/>
      <c r="CV53" s="696"/>
      <c r="CW53" s="695"/>
      <c r="CX53" s="687"/>
      <c r="CY53" s="687"/>
      <c r="CZ53" s="687"/>
      <c r="DA53" s="696"/>
      <c r="DB53" s="695"/>
      <c r="DC53" s="687"/>
      <c r="DD53" s="687"/>
      <c r="DE53" s="687"/>
      <c r="DF53" s="696"/>
      <c r="DG53" s="695"/>
      <c r="DH53" s="687"/>
      <c r="DI53" s="687"/>
      <c r="DJ53" s="687"/>
      <c r="DK53" s="696"/>
      <c r="DL53" s="695"/>
      <c r="DM53" s="687"/>
      <c r="DN53" s="687"/>
      <c r="DO53" s="687"/>
      <c r="DP53" s="696"/>
      <c r="DQ53" s="695"/>
      <c r="DR53" s="687"/>
      <c r="DS53" s="687"/>
      <c r="DT53" s="687"/>
      <c r="DU53" s="696"/>
      <c r="DV53" s="692"/>
      <c r="DW53" s="693"/>
      <c r="DX53" s="693"/>
      <c r="DY53" s="693"/>
      <c r="DZ53" s="711"/>
      <c r="EA53" s="55"/>
    </row>
    <row r="54" spans="1:131" s="52" customFormat="1" ht="26.25" customHeight="1" x14ac:dyDescent="0.2">
      <c r="A54" s="60">
        <v>27</v>
      </c>
      <c r="B54" s="692"/>
      <c r="C54" s="693"/>
      <c r="D54" s="693"/>
      <c r="E54" s="693"/>
      <c r="F54" s="693"/>
      <c r="G54" s="693"/>
      <c r="H54" s="693"/>
      <c r="I54" s="693"/>
      <c r="J54" s="693"/>
      <c r="K54" s="693"/>
      <c r="L54" s="693"/>
      <c r="M54" s="693"/>
      <c r="N54" s="693"/>
      <c r="O54" s="693"/>
      <c r="P54" s="694"/>
      <c r="Q54" s="746"/>
      <c r="R54" s="747"/>
      <c r="S54" s="747"/>
      <c r="T54" s="747"/>
      <c r="U54" s="747"/>
      <c r="V54" s="747"/>
      <c r="W54" s="747"/>
      <c r="X54" s="747"/>
      <c r="Y54" s="747"/>
      <c r="Z54" s="747"/>
      <c r="AA54" s="747"/>
      <c r="AB54" s="747"/>
      <c r="AC54" s="747"/>
      <c r="AD54" s="747"/>
      <c r="AE54" s="748"/>
      <c r="AF54" s="686"/>
      <c r="AG54" s="687"/>
      <c r="AH54" s="687"/>
      <c r="AI54" s="687"/>
      <c r="AJ54" s="688"/>
      <c r="AK54" s="749"/>
      <c r="AL54" s="747"/>
      <c r="AM54" s="747"/>
      <c r="AN54" s="747"/>
      <c r="AO54" s="747"/>
      <c r="AP54" s="747"/>
      <c r="AQ54" s="747"/>
      <c r="AR54" s="747"/>
      <c r="AS54" s="747"/>
      <c r="AT54" s="747"/>
      <c r="AU54" s="747"/>
      <c r="AV54" s="747"/>
      <c r="AW54" s="747"/>
      <c r="AX54" s="747"/>
      <c r="AY54" s="747"/>
      <c r="AZ54" s="750"/>
      <c r="BA54" s="750"/>
      <c r="BB54" s="750"/>
      <c r="BC54" s="750"/>
      <c r="BD54" s="750"/>
      <c r="BE54" s="690"/>
      <c r="BF54" s="690"/>
      <c r="BG54" s="690"/>
      <c r="BH54" s="690"/>
      <c r="BI54" s="691"/>
      <c r="BJ54" s="64"/>
      <c r="BK54" s="64"/>
      <c r="BL54" s="64"/>
      <c r="BM54" s="64"/>
      <c r="BN54" s="64"/>
      <c r="BO54" s="63"/>
      <c r="BP54" s="63"/>
      <c r="BQ54" s="60">
        <v>48</v>
      </c>
      <c r="BR54" s="88"/>
      <c r="BS54" s="692"/>
      <c r="BT54" s="693"/>
      <c r="BU54" s="693"/>
      <c r="BV54" s="693"/>
      <c r="BW54" s="693"/>
      <c r="BX54" s="693"/>
      <c r="BY54" s="693"/>
      <c r="BZ54" s="693"/>
      <c r="CA54" s="693"/>
      <c r="CB54" s="693"/>
      <c r="CC54" s="693"/>
      <c r="CD54" s="693"/>
      <c r="CE54" s="693"/>
      <c r="CF54" s="693"/>
      <c r="CG54" s="694"/>
      <c r="CH54" s="695"/>
      <c r="CI54" s="687"/>
      <c r="CJ54" s="687"/>
      <c r="CK54" s="687"/>
      <c r="CL54" s="696"/>
      <c r="CM54" s="695"/>
      <c r="CN54" s="687"/>
      <c r="CO54" s="687"/>
      <c r="CP54" s="687"/>
      <c r="CQ54" s="696"/>
      <c r="CR54" s="695"/>
      <c r="CS54" s="687"/>
      <c r="CT54" s="687"/>
      <c r="CU54" s="687"/>
      <c r="CV54" s="696"/>
      <c r="CW54" s="695"/>
      <c r="CX54" s="687"/>
      <c r="CY54" s="687"/>
      <c r="CZ54" s="687"/>
      <c r="DA54" s="696"/>
      <c r="DB54" s="695"/>
      <c r="DC54" s="687"/>
      <c r="DD54" s="687"/>
      <c r="DE54" s="687"/>
      <c r="DF54" s="696"/>
      <c r="DG54" s="695"/>
      <c r="DH54" s="687"/>
      <c r="DI54" s="687"/>
      <c r="DJ54" s="687"/>
      <c r="DK54" s="696"/>
      <c r="DL54" s="695"/>
      <c r="DM54" s="687"/>
      <c r="DN54" s="687"/>
      <c r="DO54" s="687"/>
      <c r="DP54" s="696"/>
      <c r="DQ54" s="695"/>
      <c r="DR54" s="687"/>
      <c r="DS54" s="687"/>
      <c r="DT54" s="687"/>
      <c r="DU54" s="696"/>
      <c r="DV54" s="692"/>
      <c r="DW54" s="693"/>
      <c r="DX54" s="693"/>
      <c r="DY54" s="693"/>
      <c r="DZ54" s="711"/>
      <c r="EA54" s="55"/>
    </row>
    <row r="55" spans="1:131" s="52" customFormat="1" ht="26.25" customHeight="1" x14ac:dyDescent="0.2">
      <c r="A55" s="60">
        <v>28</v>
      </c>
      <c r="B55" s="692"/>
      <c r="C55" s="693"/>
      <c r="D55" s="693"/>
      <c r="E55" s="693"/>
      <c r="F55" s="693"/>
      <c r="G55" s="693"/>
      <c r="H55" s="693"/>
      <c r="I55" s="693"/>
      <c r="J55" s="693"/>
      <c r="K55" s="693"/>
      <c r="L55" s="693"/>
      <c r="M55" s="693"/>
      <c r="N55" s="693"/>
      <c r="O55" s="693"/>
      <c r="P55" s="694"/>
      <c r="Q55" s="746"/>
      <c r="R55" s="747"/>
      <c r="S55" s="747"/>
      <c r="T55" s="747"/>
      <c r="U55" s="747"/>
      <c r="V55" s="747"/>
      <c r="W55" s="747"/>
      <c r="X55" s="747"/>
      <c r="Y55" s="747"/>
      <c r="Z55" s="747"/>
      <c r="AA55" s="747"/>
      <c r="AB55" s="747"/>
      <c r="AC55" s="747"/>
      <c r="AD55" s="747"/>
      <c r="AE55" s="748"/>
      <c r="AF55" s="686"/>
      <c r="AG55" s="687"/>
      <c r="AH55" s="687"/>
      <c r="AI55" s="687"/>
      <c r="AJ55" s="688"/>
      <c r="AK55" s="749"/>
      <c r="AL55" s="747"/>
      <c r="AM55" s="747"/>
      <c r="AN55" s="747"/>
      <c r="AO55" s="747"/>
      <c r="AP55" s="747"/>
      <c r="AQ55" s="747"/>
      <c r="AR55" s="747"/>
      <c r="AS55" s="747"/>
      <c r="AT55" s="747"/>
      <c r="AU55" s="747"/>
      <c r="AV55" s="747"/>
      <c r="AW55" s="747"/>
      <c r="AX55" s="747"/>
      <c r="AY55" s="747"/>
      <c r="AZ55" s="750"/>
      <c r="BA55" s="750"/>
      <c r="BB55" s="750"/>
      <c r="BC55" s="750"/>
      <c r="BD55" s="750"/>
      <c r="BE55" s="690"/>
      <c r="BF55" s="690"/>
      <c r="BG55" s="690"/>
      <c r="BH55" s="690"/>
      <c r="BI55" s="691"/>
      <c r="BJ55" s="64"/>
      <c r="BK55" s="64"/>
      <c r="BL55" s="64"/>
      <c r="BM55" s="64"/>
      <c r="BN55" s="64"/>
      <c r="BO55" s="63"/>
      <c r="BP55" s="63"/>
      <c r="BQ55" s="60">
        <v>49</v>
      </c>
      <c r="BR55" s="88"/>
      <c r="BS55" s="692"/>
      <c r="BT55" s="693"/>
      <c r="BU55" s="693"/>
      <c r="BV55" s="693"/>
      <c r="BW55" s="693"/>
      <c r="BX55" s="693"/>
      <c r="BY55" s="693"/>
      <c r="BZ55" s="693"/>
      <c r="CA55" s="693"/>
      <c r="CB55" s="693"/>
      <c r="CC55" s="693"/>
      <c r="CD55" s="693"/>
      <c r="CE55" s="693"/>
      <c r="CF55" s="693"/>
      <c r="CG55" s="694"/>
      <c r="CH55" s="695"/>
      <c r="CI55" s="687"/>
      <c r="CJ55" s="687"/>
      <c r="CK55" s="687"/>
      <c r="CL55" s="696"/>
      <c r="CM55" s="695"/>
      <c r="CN55" s="687"/>
      <c r="CO55" s="687"/>
      <c r="CP55" s="687"/>
      <c r="CQ55" s="696"/>
      <c r="CR55" s="695"/>
      <c r="CS55" s="687"/>
      <c r="CT55" s="687"/>
      <c r="CU55" s="687"/>
      <c r="CV55" s="696"/>
      <c r="CW55" s="695"/>
      <c r="CX55" s="687"/>
      <c r="CY55" s="687"/>
      <c r="CZ55" s="687"/>
      <c r="DA55" s="696"/>
      <c r="DB55" s="695"/>
      <c r="DC55" s="687"/>
      <c r="DD55" s="687"/>
      <c r="DE55" s="687"/>
      <c r="DF55" s="696"/>
      <c r="DG55" s="695"/>
      <c r="DH55" s="687"/>
      <c r="DI55" s="687"/>
      <c r="DJ55" s="687"/>
      <c r="DK55" s="696"/>
      <c r="DL55" s="695"/>
      <c r="DM55" s="687"/>
      <c r="DN55" s="687"/>
      <c r="DO55" s="687"/>
      <c r="DP55" s="696"/>
      <c r="DQ55" s="695"/>
      <c r="DR55" s="687"/>
      <c r="DS55" s="687"/>
      <c r="DT55" s="687"/>
      <c r="DU55" s="696"/>
      <c r="DV55" s="692"/>
      <c r="DW55" s="693"/>
      <c r="DX55" s="693"/>
      <c r="DY55" s="693"/>
      <c r="DZ55" s="711"/>
      <c r="EA55" s="55"/>
    </row>
    <row r="56" spans="1:131" s="52" customFormat="1" ht="26.25" customHeight="1" x14ac:dyDescent="0.2">
      <c r="A56" s="60">
        <v>29</v>
      </c>
      <c r="B56" s="692"/>
      <c r="C56" s="693"/>
      <c r="D56" s="693"/>
      <c r="E56" s="693"/>
      <c r="F56" s="693"/>
      <c r="G56" s="693"/>
      <c r="H56" s="693"/>
      <c r="I56" s="693"/>
      <c r="J56" s="693"/>
      <c r="K56" s="693"/>
      <c r="L56" s="693"/>
      <c r="M56" s="693"/>
      <c r="N56" s="693"/>
      <c r="O56" s="693"/>
      <c r="P56" s="694"/>
      <c r="Q56" s="746"/>
      <c r="R56" s="747"/>
      <c r="S56" s="747"/>
      <c r="T56" s="747"/>
      <c r="U56" s="747"/>
      <c r="V56" s="747"/>
      <c r="W56" s="747"/>
      <c r="X56" s="747"/>
      <c r="Y56" s="747"/>
      <c r="Z56" s="747"/>
      <c r="AA56" s="747"/>
      <c r="AB56" s="747"/>
      <c r="AC56" s="747"/>
      <c r="AD56" s="747"/>
      <c r="AE56" s="748"/>
      <c r="AF56" s="686"/>
      <c r="AG56" s="687"/>
      <c r="AH56" s="687"/>
      <c r="AI56" s="687"/>
      <c r="AJ56" s="688"/>
      <c r="AK56" s="749"/>
      <c r="AL56" s="747"/>
      <c r="AM56" s="747"/>
      <c r="AN56" s="747"/>
      <c r="AO56" s="747"/>
      <c r="AP56" s="747"/>
      <c r="AQ56" s="747"/>
      <c r="AR56" s="747"/>
      <c r="AS56" s="747"/>
      <c r="AT56" s="747"/>
      <c r="AU56" s="747"/>
      <c r="AV56" s="747"/>
      <c r="AW56" s="747"/>
      <c r="AX56" s="747"/>
      <c r="AY56" s="747"/>
      <c r="AZ56" s="750"/>
      <c r="BA56" s="750"/>
      <c r="BB56" s="750"/>
      <c r="BC56" s="750"/>
      <c r="BD56" s="750"/>
      <c r="BE56" s="690"/>
      <c r="BF56" s="690"/>
      <c r="BG56" s="690"/>
      <c r="BH56" s="690"/>
      <c r="BI56" s="691"/>
      <c r="BJ56" s="64"/>
      <c r="BK56" s="64"/>
      <c r="BL56" s="64"/>
      <c r="BM56" s="64"/>
      <c r="BN56" s="64"/>
      <c r="BO56" s="63"/>
      <c r="BP56" s="63"/>
      <c r="BQ56" s="60">
        <v>50</v>
      </c>
      <c r="BR56" s="88"/>
      <c r="BS56" s="692"/>
      <c r="BT56" s="693"/>
      <c r="BU56" s="693"/>
      <c r="BV56" s="693"/>
      <c r="BW56" s="693"/>
      <c r="BX56" s="693"/>
      <c r="BY56" s="693"/>
      <c r="BZ56" s="693"/>
      <c r="CA56" s="693"/>
      <c r="CB56" s="693"/>
      <c r="CC56" s="693"/>
      <c r="CD56" s="693"/>
      <c r="CE56" s="693"/>
      <c r="CF56" s="693"/>
      <c r="CG56" s="694"/>
      <c r="CH56" s="695"/>
      <c r="CI56" s="687"/>
      <c r="CJ56" s="687"/>
      <c r="CK56" s="687"/>
      <c r="CL56" s="696"/>
      <c r="CM56" s="695"/>
      <c r="CN56" s="687"/>
      <c r="CO56" s="687"/>
      <c r="CP56" s="687"/>
      <c r="CQ56" s="696"/>
      <c r="CR56" s="695"/>
      <c r="CS56" s="687"/>
      <c r="CT56" s="687"/>
      <c r="CU56" s="687"/>
      <c r="CV56" s="696"/>
      <c r="CW56" s="695"/>
      <c r="CX56" s="687"/>
      <c r="CY56" s="687"/>
      <c r="CZ56" s="687"/>
      <c r="DA56" s="696"/>
      <c r="DB56" s="695"/>
      <c r="DC56" s="687"/>
      <c r="DD56" s="687"/>
      <c r="DE56" s="687"/>
      <c r="DF56" s="696"/>
      <c r="DG56" s="695"/>
      <c r="DH56" s="687"/>
      <c r="DI56" s="687"/>
      <c r="DJ56" s="687"/>
      <c r="DK56" s="696"/>
      <c r="DL56" s="695"/>
      <c r="DM56" s="687"/>
      <c r="DN56" s="687"/>
      <c r="DO56" s="687"/>
      <c r="DP56" s="696"/>
      <c r="DQ56" s="695"/>
      <c r="DR56" s="687"/>
      <c r="DS56" s="687"/>
      <c r="DT56" s="687"/>
      <c r="DU56" s="696"/>
      <c r="DV56" s="692"/>
      <c r="DW56" s="693"/>
      <c r="DX56" s="693"/>
      <c r="DY56" s="693"/>
      <c r="DZ56" s="711"/>
      <c r="EA56" s="55"/>
    </row>
    <row r="57" spans="1:131" s="52" customFormat="1" ht="26.25" customHeight="1" x14ac:dyDescent="0.2">
      <c r="A57" s="60">
        <v>30</v>
      </c>
      <c r="B57" s="692"/>
      <c r="C57" s="693"/>
      <c r="D57" s="693"/>
      <c r="E57" s="693"/>
      <c r="F57" s="693"/>
      <c r="G57" s="693"/>
      <c r="H57" s="693"/>
      <c r="I57" s="693"/>
      <c r="J57" s="693"/>
      <c r="K57" s="693"/>
      <c r="L57" s="693"/>
      <c r="M57" s="693"/>
      <c r="N57" s="693"/>
      <c r="O57" s="693"/>
      <c r="P57" s="694"/>
      <c r="Q57" s="746"/>
      <c r="R57" s="747"/>
      <c r="S57" s="747"/>
      <c r="T57" s="747"/>
      <c r="U57" s="747"/>
      <c r="V57" s="747"/>
      <c r="W57" s="747"/>
      <c r="X57" s="747"/>
      <c r="Y57" s="747"/>
      <c r="Z57" s="747"/>
      <c r="AA57" s="747"/>
      <c r="AB57" s="747"/>
      <c r="AC57" s="747"/>
      <c r="AD57" s="747"/>
      <c r="AE57" s="748"/>
      <c r="AF57" s="686"/>
      <c r="AG57" s="687"/>
      <c r="AH57" s="687"/>
      <c r="AI57" s="687"/>
      <c r="AJ57" s="688"/>
      <c r="AK57" s="749"/>
      <c r="AL57" s="747"/>
      <c r="AM57" s="747"/>
      <c r="AN57" s="747"/>
      <c r="AO57" s="747"/>
      <c r="AP57" s="747"/>
      <c r="AQ57" s="747"/>
      <c r="AR57" s="747"/>
      <c r="AS57" s="747"/>
      <c r="AT57" s="747"/>
      <c r="AU57" s="747"/>
      <c r="AV57" s="747"/>
      <c r="AW57" s="747"/>
      <c r="AX57" s="747"/>
      <c r="AY57" s="747"/>
      <c r="AZ57" s="750"/>
      <c r="BA57" s="750"/>
      <c r="BB57" s="750"/>
      <c r="BC57" s="750"/>
      <c r="BD57" s="750"/>
      <c r="BE57" s="690"/>
      <c r="BF57" s="690"/>
      <c r="BG57" s="690"/>
      <c r="BH57" s="690"/>
      <c r="BI57" s="691"/>
      <c r="BJ57" s="64"/>
      <c r="BK57" s="64"/>
      <c r="BL57" s="64"/>
      <c r="BM57" s="64"/>
      <c r="BN57" s="64"/>
      <c r="BO57" s="63"/>
      <c r="BP57" s="63"/>
      <c r="BQ57" s="60">
        <v>51</v>
      </c>
      <c r="BR57" s="88"/>
      <c r="BS57" s="692"/>
      <c r="BT57" s="693"/>
      <c r="BU57" s="693"/>
      <c r="BV57" s="693"/>
      <c r="BW57" s="693"/>
      <c r="BX57" s="693"/>
      <c r="BY57" s="693"/>
      <c r="BZ57" s="693"/>
      <c r="CA57" s="693"/>
      <c r="CB57" s="693"/>
      <c r="CC57" s="693"/>
      <c r="CD57" s="693"/>
      <c r="CE57" s="693"/>
      <c r="CF57" s="693"/>
      <c r="CG57" s="694"/>
      <c r="CH57" s="695"/>
      <c r="CI57" s="687"/>
      <c r="CJ57" s="687"/>
      <c r="CK57" s="687"/>
      <c r="CL57" s="696"/>
      <c r="CM57" s="695"/>
      <c r="CN57" s="687"/>
      <c r="CO57" s="687"/>
      <c r="CP57" s="687"/>
      <c r="CQ57" s="696"/>
      <c r="CR57" s="695"/>
      <c r="CS57" s="687"/>
      <c r="CT57" s="687"/>
      <c r="CU57" s="687"/>
      <c r="CV57" s="696"/>
      <c r="CW57" s="695"/>
      <c r="CX57" s="687"/>
      <c r="CY57" s="687"/>
      <c r="CZ57" s="687"/>
      <c r="DA57" s="696"/>
      <c r="DB57" s="695"/>
      <c r="DC57" s="687"/>
      <c r="DD57" s="687"/>
      <c r="DE57" s="687"/>
      <c r="DF57" s="696"/>
      <c r="DG57" s="695"/>
      <c r="DH57" s="687"/>
      <c r="DI57" s="687"/>
      <c r="DJ57" s="687"/>
      <c r="DK57" s="696"/>
      <c r="DL57" s="695"/>
      <c r="DM57" s="687"/>
      <c r="DN57" s="687"/>
      <c r="DO57" s="687"/>
      <c r="DP57" s="696"/>
      <c r="DQ57" s="695"/>
      <c r="DR57" s="687"/>
      <c r="DS57" s="687"/>
      <c r="DT57" s="687"/>
      <c r="DU57" s="696"/>
      <c r="DV57" s="692"/>
      <c r="DW57" s="693"/>
      <c r="DX57" s="693"/>
      <c r="DY57" s="693"/>
      <c r="DZ57" s="711"/>
      <c r="EA57" s="55"/>
    </row>
    <row r="58" spans="1:131" s="52" customFormat="1" ht="26.25" customHeight="1" x14ac:dyDescent="0.2">
      <c r="A58" s="60">
        <v>31</v>
      </c>
      <c r="B58" s="692"/>
      <c r="C58" s="693"/>
      <c r="D58" s="693"/>
      <c r="E58" s="693"/>
      <c r="F58" s="693"/>
      <c r="G58" s="693"/>
      <c r="H58" s="693"/>
      <c r="I58" s="693"/>
      <c r="J58" s="693"/>
      <c r="K58" s="693"/>
      <c r="L58" s="693"/>
      <c r="M58" s="693"/>
      <c r="N58" s="693"/>
      <c r="O58" s="693"/>
      <c r="P58" s="694"/>
      <c r="Q58" s="746"/>
      <c r="R58" s="747"/>
      <c r="S58" s="747"/>
      <c r="T58" s="747"/>
      <c r="U58" s="747"/>
      <c r="V58" s="747"/>
      <c r="W58" s="747"/>
      <c r="X58" s="747"/>
      <c r="Y58" s="747"/>
      <c r="Z58" s="747"/>
      <c r="AA58" s="747"/>
      <c r="AB58" s="747"/>
      <c r="AC58" s="747"/>
      <c r="AD58" s="747"/>
      <c r="AE58" s="748"/>
      <c r="AF58" s="686"/>
      <c r="AG58" s="687"/>
      <c r="AH58" s="687"/>
      <c r="AI58" s="687"/>
      <c r="AJ58" s="688"/>
      <c r="AK58" s="749"/>
      <c r="AL58" s="747"/>
      <c r="AM58" s="747"/>
      <c r="AN58" s="747"/>
      <c r="AO58" s="747"/>
      <c r="AP58" s="747"/>
      <c r="AQ58" s="747"/>
      <c r="AR58" s="747"/>
      <c r="AS58" s="747"/>
      <c r="AT58" s="747"/>
      <c r="AU58" s="747"/>
      <c r="AV58" s="747"/>
      <c r="AW58" s="747"/>
      <c r="AX58" s="747"/>
      <c r="AY58" s="747"/>
      <c r="AZ58" s="750"/>
      <c r="BA58" s="750"/>
      <c r="BB58" s="750"/>
      <c r="BC58" s="750"/>
      <c r="BD58" s="750"/>
      <c r="BE58" s="690"/>
      <c r="BF58" s="690"/>
      <c r="BG58" s="690"/>
      <c r="BH58" s="690"/>
      <c r="BI58" s="691"/>
      <c r="BJ58" s="64"/>
      <c r="BK58" s="64"/>
      <c r="BL58" s="64"/>
      <c r="BM58" s="64"/>
      <c r="BN58" s="64"/>
      <c r="BO58" s="63"/>
      <c r="BP58" s="63"/>
      <c r="BQ58" s="60">
        <v>52</v>
      </c>
      <c r="BR58" s="88"/>
      <c r="BS58" s="692"/>
      <c r="BT58" s="693"/>
      <c r="BU58" s="693"/>
      <c r="BV58" s="693"/>
      <c r="BW58" s="693"/>
      <c r="BX58" s="693"/>
      <c r="BY58" s="693"/>
      <c r="BZ58" s="693"/>
      <c r="CA58" s="693"/>
      <c r="CB58" s="693"/>
      <c r="CC58" s="693"/>
      <c r="CD58" s="693"/>
      <c r="CE58" s="693"/>
      <c r="CF58" s="693"/>
      <c r="CG58" s="694"/>
      <c r="CH58" s="695"/>
      <c r="CI58" s="687"/>
      <c r="CJ58" s="687"/>
      <c r="CK58" s="687"/>
      <c r="CL58" s="696"/>
      <c r="CM58" s="695"/>
      <c r="CN58" s="687"/>
      <c r="CO58" s="687"/>
      <c r="CP58" s="687"/>
      <c r="CQ58" s="696"/>
      <c r="CR58" s="695"/>
      <c r="CS58" s="687"/>
      <c r="CT58" s="687"/>
      <c r="CU58" s="687"/>
      <c r="CV58" s="696"/>
      <c r="CW58" s="695"/>
      <c r="CX58" s="687"/>
      <c r="CY58" s="687"/>
      <c r="CZ58" s="687"/>
      <c r="DA58" s="696"/>
      <c r="DB58" s="695"/>
      <c r="DC58" s="687"/>
      <c r="DD58" s="687"/>
      <c r="DE58" s="687"/>
      <c r="DF58" s="696"/>
      <c r="DG58" s="695"/>
      <c r="DH58" s="687"/>
      <c r="DI58" s="687"/>
      <c r="DJ58" s="687"/>
      <c r="DK58" s="696"/>
      <c r="DL58" s="695"/>
      <c r="DM58" s="687"/>
      <c r="DN58" s="687"/>
      <c r="DO58" s="687"/>
      <c r="DP58" s="696"/>
      <c r="DQ58" s="695"/>
      <c r="DR58" s="687"/>
      <c r="DS58" s="687"/>
      <c r="DT58" s="687"/>
      <c r="DU58" s="696"/>
      <c r="DV58" s="692"/>
      <c r="DW58" s="693"/>
      <c r="DX58" s="693"/>
      <c r="DY58" s="693"/>
      <c r="DZ58" s="711"/>
      <c r="EA58" s="55"/>
    </row>
    <row r="59" spans="1:131" s="52" customFormat="1" ht="26.25" customHeight="1" x14ac:dyDescent="0.2">
      <c r="A59" s="60">
        <v>32</v>
      </c>
      <c r="B59" s="692"/>
      <c r="C59" s="693"/>
      <c r="D59" s="693"/>
      <c r="E59" s="693"/>
      <c r="F59" s="693"/>
      <c r="G59" s="693"/>
      <c r="H59" s="693"/>
      <c r="I59" s="693"/>
      <c r="J59" s="693"/>
      <c r="K59" s="693"/>
      <c r="L59" s="693"/>
      <c r="M59" s="693"/>
      <c r="N59" s="693"/>
      <c r="O59" s="693"/>
      <c r="P59" s="694"/>
      <c r="Q59" s="746"/>
      <c r="R59" s="747"/>
      <c r="S59" s="747"/>
      <c r="T59" s="747"/>
      <c r="U59" s="747"/>
      <c r="V59" s="747"/>
      <c r="W59" s="747"/>
      <c r="X59" s="747"/>
      <c r="Y59" s="747"/>
      <c r="Z59" s="747"/>
      <c r="AA59" s="747"/>
      <c r="AB59" s="747"/>
      <c r="AC59" s="747"/>
      <c r="AD59" s="747"/>
      <c r="AE59" s="748"/>
      <c r="AF59" s="686"/>
      <c r="AG59" s="687"/>
      <c r="AH59" s="687"/>
      <c r="AI59" s="687"/>
      <c r="AJ59" s="688"/>
      <c r="AK59" s="749"/>
      <c r="AL59" s="747"/>
      <c r="AM59" s="747"/>
      <c r="AN59" s="747"/>
      <c r="AO59" s="747"/>
      <c r="AP59" s="747"/>
      <c r="AQ59" s="747"/>
      <c r="AR59" s="747"/>
      <c r="AS59" s="747"/>
      <c r="AT59" s="747"/>
      <c r="AU59" s="747"/>
      <c r="AV59" s="747"/>
      <c r="AW59" s="747"/>
      <c r="AX59" s="747"/>
      <c r="AY59" s="747"/>
      <c r="AZ59" s="750"/>
      <c r="BA59" s="750"/>
      <c r="BB59" s="750"/>
      <c r="BC59" s="750"/>
      <c r="BD59" s="750"/>
      <c r="BE59" s="690"/>
      <c r="BF59" s="690"/>
      <c r="BG59" s="690"/>
      <c r="BH59" s="690"/>
      <c r="BI59" s="691"/>
      <c r="BJ59" s="64"/>
      <c r="BK59" s="64"/>
      <c r="BL59" s="64"/>
      <c r="BM59" s="64"/>
      <c r="BN59" s="64"/>
      <c r="BO59" s="63"/>
      <c r="BP59" s="63"/>
      <c r="BQ59" s="60">
        <v>53</v>
      </c>
      <c r="BR59" s="88"/>
      <c r="BS59" s="692"/>
      <c r="BT59" s="693"/>
      <c r="BU59" s="693"/>
      <c r="BV59" s="693"/>
      <c r="BW59" s="693"/>
      <c r="BX59" s="693"/>
      <c r="BY59" s="693"/>
      <c r="BZ59" s="693"/>
      <c r="CA59" s="693"/>
      <c r="CB59" s="693"/>
      <c r="CC59" s="693"/>
      <c r="CD59" s="693"/>
      <c r="CE59" s="693"/>
      <c r="CF59" s="693"/>
      <c r="CG59" s="694"/>
      <c r="CH59" s="695"/>
      <c r="CI59" s="687"/>
      <c r="CJ59" s="687"/>
      <c r="CK59" s="687"/>
      <c r="CL59" s="696"/>
      <c r="CM59" s="695"/>
      <c r="CN59" s="687"/>
      <c r="CO59" s="687"/>
      <c r="CP59" s="687"/>
      <c r="CQ59" s="696"/>
      <c r="CR59" s="695"/>
      <c r="CS59" s="687"/>
      <c r="CT59" s="687"/>
      <c r="CU59" s="687"/>
      <c r="CV59" s="696"/>
      <c r="CW59" s="695"/>
      <c r="CX59" s="687"/>
      <c r="CY59" s="687"/>
      <c r="CZ59" s="687"/>
      <c r="DA59" s="696"/>
      <c r="DB59" s="695"/>
      <c r="DC59" s="687"/>
      <c r="DD59" s="687"/>
      <c r="DE59" s="687"/>
      <c r="DF59" s="696"/>
      <c r="DG59" s="695"/>
      <c r="DH59" s="687"/>
      <c r="DI59" s="687"/>
      <c r="DJ59" s="687"/>
      <c r="DK59" s="696"/>
      <c r="DL59" s="695"/>
      <c r="DM59" s="687"/>
      <c r="DN59" s="687"/>
      <c r="DO59" s="687"/>
      <c r="DP59" s="696"/>
      <c r="DQ59" s="695"/>
      <c r="DR59" s="687"/>
      <c r="DS59" s="687"/>
      <c r="DT59" s="687"/>
      <c r="DU59" s="696"/>
      <c r="DV59" s="692"/>
      <c r="DW59" s="693"/>
      <c r="DX59" s="693"/>
      <c r="DY59" s="693"/>
      <c r="DZ59" s="711"/>
      <c r="EA59" s="55"/>
    </row>
    <row r="60" spans="1:131" s="52" customFormat="1" ht="26.25" customHeight="1" x14ac:dyDescent="0.2">
      <c r="A60" s="60">
        <v>33</v>
      </c>
      <c r="B60" s="692"/>
      <c r="C60" s="693"/>
      <c r="D60" s="693"/>
      <c r="E60" s="693"/>
      <c r="F60" s="693"/>
      <c r="G60" s="693"/>
      <c r="H60" s="693"/>
      <c r="I60" s="693"/>
      <c r="J60" s="693"/>
      <c r="K60" s="693"/>
      <c r="L60" s="693"/>
      <c r="M60" s="693"/>
      <c r="N60" s="693"/>
      <c r="O60" s="693"/>
      <c r="P60" s="694"/>
      <c r="Q60" s="746"/>
      <c r="R60" s="747"/>
      <c r="S60" s="747"/>
      <c r="T60" s="747"/>
      <c r="U60" s="747"/>
      <c r="V60" s="747"/>
      <c r="W60" s="747"/>
      <c r="X60" s="747"/>
      <c r="Y60" s="747"/>
      <c r="Z60" s="747"/>
      <c r="AA60" s="747"/>
      <c r="AB60" s="747"/>
      <c r="AC60" s="747"/>
      <c r="AD60" s="747"/>
      <c r="AE60" s="748"/>
      <c r="AF60" s="686"/>
      <c r="AG60" s="687"/>
      <c r="AH60" s="687"/>
      <c r="AI60" s="687"/>
      <c r="AJ60" s="688"/>
      <c r="AK60" s="749"/>
      <c r="AL60" s="747"/>
      <c r="AM60" s="747"/>
      <c r="AN60" s="747"/>
      <c r="AO60" s="747"/>
      <c r="AP60" s="747"/>
      <c r="AQ60" s="747"/>
      <c r="AR60" s="747"/>
      <c r="AS60" s="747"/>
      <c r="AT60" s="747"/>
      <c r="AU60" s="747"/>
      <c r="AV60" s="747"/>
      <c r="AW60" s="747"/>
      <c r="AX60" s="747"/>
      <c r="AY60" s="747"/>
      <c r="AZ60" s="750"/>
      <c r="BA60" s="750"/>
      <c r="BB60" s="750"/>
      <c r="BC60" s="750"/>
      <c r="BD60" s="750"/>
      <c r="BE60" s="690"/>
      <c r="BF60" s="690"/>
      <c r="BG60" s="690"/>
      <c r="BH60" s="690"/>
      <c r="BI60" s="691"/>
      <c r="BJ60" s="64"/>
      <c r="BK60" s="64"/>
      <c r="BL60" s="64"/>
      <c r="BM60" s="64"/>
      <c r="BN60" s="64"/>
      <c r="BO60" s="63"/>
      <c r="BP60" s="63"/>
      <c r="BQ60" s="60">
        <v>54</v>
      </c>
      <c r="BR60" s="88"/>
      <c r="BS60" s="692"/>
      <c r="BT60" s="693"/>
      <c r="BU60" s="693"/>
      <c r="BV60" s="693"/>
      <c r="BW60" s="693"/>
      <c r="BX60" s="693"/>
      <c r="BY60" s="693"/>
      <c r="BZ60" s="693"/>
      <c r="CA60" s="693"/>
      <c r="CB60" s="693"/>
      <c r="CC60" s="693"/>
      <c r="CD60" s="693"/>
      <c r="CE60" s="693"/>
      <c r="CF60" s="693"/>
      <c r="CG60" s="694"/>
      <c r="CH60" s="695"/>
      <c r="CI60" s="687"/>
      <c r="CJ60" s="687"/>
      <c r="CK60" s="687"/>
      <c r="CL60" s="696"/>
      <c r="CM60" s="695"/>
      <c r="CN60" s="687"/>
      <c r="CO60" s="687"/>
      <c r="CP60" s="687"/>
      <c r="CQ60" s="696"/>
      <c r="CR60" s="695"/>
      <c r="CS60" s="687"/>
      <c r="CT60" s="687"/>
      <c r="CU60" s="687"/>
      <c r="CV60" s="696"/>
      <c r="CW60" s="695"/>
      <c r="CX60" s="687"/>
      <c r="CY60" s="687"/>
      <c r="CZ60" s="687"/>
      <c r="DA60" s="696"/>
      <c r="DB60" s="695"/>
      <c r="DC60" s="687"/>
      <c r="DD60" s="687"/>
      <c r="DE60" s="687"/>
      <c r="DF60" s="696"/>
      <c r="DG60" s="695"/>
      <c r="DH60" s="687"/>
      <c r="DI60" s="687"/>
      <c r="DJ60" s="687"/>
      <c r="DK60" s="696"/>
      <c r="DL60" s="695"/>
      <c r="DM60" s="687"/>
      <c r="DN60" s="687"/>
      <c r="DO60" s="687"/>
      <c r="DP60" s="696"/>
      <c r="DQ60" s="695"/>
      <c r="DR60" s="687"/>
      <c r="DS60" s="687"/>
      <c r="DT60" s="687"/>
      <c r="DU60" s="696"/>
      <c r="DV60" s="692"/>
      <c r="DW60" s="693"/>
      <c r="DX60" s="693"/>
      <c r="DY60" s="693"/>
      <c r="DZ60" s="711"/>
      <c r="EA60" s="55"/>
    </row>
    <row r="61" spans="1:131" s="52" customFormat="1" ht="26.25" customHeight="1" x14ac:dyDescent="0.2">
      <c r="A61" s="60">
        <v>34</v>
      </c>
      <c r="B61" s="692"/>
      <c r="C61" s="693"/>
      <c r="D61" s="693"/>
      <c r="E61" s="693"/>
      <c r="F61" s="693"/>
      <c r="G61" s="693"/>
      <c r="H61" s="693"/>
      <c r="I61" s="693"/>
      <c r="J61" s="693"/>
      <c r="K61" s="693"/>
      <c r="L61" s="693"/>
      <c r="M61" s="693"/>
      <c r="N61" s="693"/>
      <c r="O61" s="693"/>
      <c r="P61" s="694"/>
      <c r="Q61" s="746"/>
      <c r="R61" s="747"/>
      <c r="S61" s="747"/>
      <c r="T61" s="747"/>
      <c r="U61" s="747"/>
      <c r="V61" s="747"/>
      <c r="W61" s="747"/>
      <c r="X61" s="747"/>
      <c r="Y61" s="747"/>
      <c r="Z61" s="747"/>
      <c r="AA61" s="747"/>
      <c r="AB61" s="747"/>
      <c r="AC61" s="747"/>
      <c r="AD61" s="747"/>
      <c r="AE61" s="748"/>
      <c r="AF61" s="686"/>
      <c r="AG61" s="687"/>
      <c r="AH61" s="687"/>
      <c r="AI61" s="687"/>
      <c r="AJ61" s="688"/>
      <c r="AK61" s="749"/>
      <c r="AL61" s="747"/>
      <c r="AM61" s="747"/>
      <c r="AN61" s="747"/>
      <c r="AO61" s="747"/>
      <c r="AP61" s="747"/>
      <c r="AQ61" s="747"/>
      <c r="AR61" s="747"/>
      <c r="AS61" s="747"/>
      <c r="AT61" s="747"/>
      <c r="AU61" s="747"/>
      <c r="AV61" s="747"/>
      <c r="AW61" s="747"/>
      <c r="AX61" s="747"/>
      <c r="AY61" s="747"/>
      <c r="AZ61" s="750"/>
      <c r="BA61" s="750"/>
      <c r="BB61" s="750"/>
      <c r="BC61" s="750"/>
      <c r="BD61" s="750"/>
      <c r="BE61" s="690"/>
      <c r="BF61" s="690"/>
      <c r="BG61" s="690"/>
      <c r="BH61" s="690"/>
      <c r="BI61" s="691"/>
      <c r="BJ61" s="64"/>
      <c r="BK61" s="64"/>
      <c r="BL61" s="64"/>
      <c r="BM61" s="64"/>
      <c r="BN61" s="64"/>
      <c r="BO61" s="63"/>
      <c r="BP61" s="63"/>
      <c r="BQ61" s="60">
        <v>55</v>
      </c>
      <c r="BR61" s="88"/>
      <c r="BS61" s="692"/>
      <c r="BT61" s="693"/>
      <c r="BU61" s="693"/>
      <c r="BV61" s="693"/>
      <c r="BW61" s="693"/>
      <c r="BX61" s="693"/>
      <c r="BY61" s="693"/>
      <c r="BZ61" s="693"/>
      <c r="CA61" s="693"/>
      <c r="CB61" s="693"/>
      <c r="CC61" s="693"/>
      <c r="CD61" s="693"/>
      <c r="CE61" s="693"/>
      <c r="CF61" s="693"/>
      <c r="CG61" s="694"/>
      <c r="CH61" s="695"/>
      <c r="CI61" s="687"/>
      <c r="CJ61" s="687"/>
      <c r="CK61" s="687"/>
      <c r="CL61" s="696"/>
      <c r="CM61" s="695"/>
      <c r="CN61" s="687"/>
      <c r="CO61" s="687"/>
      <c r="CP61" s="687"/>
      <c r="CQ61" s="696"/>
      <c r="CR61" s="695"/>
      <c r="CS61" s="687"/>
      <c r="CT61" s="687"/>
      <c r="CU61" s="687"/>
      <c r="CV61" s="696"/>
      <c r="CW61" s="695"/>
      <c r="CX61" s="687"/>
      <c r="CY61" s="687"/>
      <c r="CZ61" s="687"/>
      <c r="DA61" s="696"/>
      <c r="DB61" s="695"/>
      <c r="DC61" s="687"/>
      <c r="DD61" s="687"/>
      <c r="DE61" s="687"/>
      <c r="DF61" s="696"/>
      <c r="DG61" s="695"/>
      <c r="DH61" s="687"/>
      <c r="DI61" s="687"/>
      <c r="DJ61" s="687"/>
      <c r="DK61" s="696"/>
      <c r="DL61" s="695"/>
      <c r="DM61" s="687"/>
      <c r="DN61" s="687"/>
      <c r="DO61" s="687"/>
      <c r="DP61" s="696"/>
      <c r="DQ61" s="695"/>
      <c r="DR61" s="687"/>
      <c r="DS61" s="687"/>
      <c r="DT61" s="687"/>
      <c r="DU61" s="696"/>
      <c r="DV61" s="692"/>
      <c r="DW61" s="693"/>
      <c r="DX61" s="693"/>
      <c r="DY61" s="693"/>
      <c r="DZ61" s="711"/>
      <c r="EA61" s="55"/>
    </row>
    <row r="62" spans="1:131" s="52" customFormat="1" ht="26.25" customHeight="1" x14ac:dyDescent="0.2">
      <c r="A62" s="60">
        <v>35</v>
      </c>
      <c r="B62" s="692"/>
      <c r="C62" s="693"/>
      <c r="D62" s="693"/>
      <c r="E62" s="693"/>
      <c r="F62" s="693"/>
      <c r="G62" s="693"/>
      <c r="H62" s="693"/>
      <c r="I62" s="693"/>
      <c r="J62" s="693"/>
      <c r="K62" s="693"/>
      <c r="L62" s="693"/>
      <c r="M62" s="693"/>
      <c r="N62" s="693"/>
      <c r="O62" s="693"/>
      <c r="P62" s="694"/>
      <c r="Q62" s="746"/>
      <c r="R62" s="747"/>
      <c r="S62" s="747"/>
      <c r="T62" s="747"/>
      <c r="U62" s="747"/>
      <c r="V62" s="747"/>
      <c r="W62" s="747"/>
      <c r="X62" s="747"/>
      <c r="Y62" s="747"/>
      <c r="Z62" s="747"/>
      <c r="AA62" s="747"/>
      <c r="AB62" s="747"/>
      <c r="AC62" s="747"/>
      <c r="AD62" s="747"/>
      <c r="AE62" s="748"/>
      <c r="AF62" s="686"/>
      <c r="AG62" s="687"/>
      <c r="AH62" s="687"/>
      <c r="AI62" s="687"/>
      <c r="AJ62" s="688"/>
      <c r="AK62" s="749"/>
      <c r="AL62" s="747"/>
      <c r="AM62" s="747"/>
      <c r="AN62" s="747"/>
      <c r="AO62" s="747"/>
      <c r="AP62" s="747"/>
      <c r="AQ62" s="747"/>
      <c r="AR62" s="747"/>
      <c r="AS62" s="747"/>
      <c r="AT62" s="747"/>
      <c r="AU62" s="747"/>
      <c r="AV62" s="747"/>
      <c r="AW62" s="747"/>
      <c r="AX62" s="747"/>
      <c r="AY62" s="747"/>
      <c r="AZ62" s="750"/>
      <c r="BA62" s="750"/>
      <c r="BB62" s="750"/>
      <c r="BC62" s="750"/>
      <c r="BD62" s="750"/>
      <c r="BE62" s="690"/>
      <c r="BF62" s="690"/>
      <c r="BG62" s="690"/>
      <c r="BH62" s="690"/>
      <c r="BI62" s="691"/>
      <c r="BJ62" s="751" t="s">
        <v>465</v>
      </c>
      <c r="BK62" s="733"/>
      <c r="BL62" s="733"/>
      <c r="BM62" s="733"/>
      <c r="BN62" s="734"/>
      <c r="BO62" s="63"/>
      <c r="BP62" s="63"/>
      <c r="BQ62" s="60">
        <v>56</v>
      </c>
      <c r="BR62" s="88"/>
      <c r="BS62" s="692"/>
      <c r="BT62" s="693"/>
      <c r="BU62" s="693"/>
      <c r="BV62" s="693"/>
      <c r="BW62" s="693"/>
      <c r="BX62" s="693"/>
      <c r="BY62" s="693"/>
      <c r="BZ62" s="693"/>
      <c r="CA62" s="693"/>
      <c r="CB62" s="693"/>
      <c r="CC62" s="693"/>
      <c r="CD62" s="693"/>
      <c r="CE62" s="693"/>
      <c r="CF62" s="693"/>
      <c r="CG62" s="694"/>
      <c r="CH62" s="695"/>
      <c r="CI62" s="687"/>
      <c r="CJ62" s="687"/>
      <c r="CK62" s="687"/>
      <c r="CL62" s="696"/>
      <c r="CM62" s="695"/>
      <c r="CN62" s="687"/>
      <c r="CO62" s="687"/>
      <c r="CP62" s="687"/>
      <c r="CQ62" s="696"/>
      <c r="CR62" s="695"/>
      <c r="CS62" s="687"/>
      <c r="CT62" s="687"/>
      <c r="CU62" s="687"/>
      <c r="CV62" s="696"/>
      <c r="CW62" s="695"/>
      <c r="CX62" s="687"/>
      <c r="CY62" s="687"/>
      <c r="CZ62" s="687"/>
      <c r="DA62" s="696"/>
      <c r="DB62" s="695"/>
      <c r="DC62" s="687"/>
      <c r="DD62" s="687"/>
      <c r="DE62" s="687"/>
      <c r="DF62" s="696"/>
      <c r="DG62" s="695"/>
      <c r="DH62" s="687"/>
      <c r="DI62" s="687"/>
      <c r="DJ62" s="687"/>
      <c r="DK62" s="696"/>
      <c r="DL62" s="695"/>
      <c r="DM62" s="687"/>
      <c r="DN62" s="687"/>
      <c r="DO62" s="687"/>
      <c r="DP62" s="696"/>
      <c r="DQ62" s="695"/>
      <c r="DR62" s="687"/>
      <c r="DS62" s="687"/>
      <c r="DT62" s="687"/>
      <c r="DU62" s="696"/>
      <c r="DV62" s="692"/>
      <c r="DW62" s="693"/>
      <c r="DX62" s="693"/>
      <c r="DY62" s="693"/>
      <c r="DZ62" s="711"/>
      <c r="EA62" s="55"/>
    </row>
    <row r="63" spans="1:131" s="52" customFormat="1" ht="26.25" customHeight="1" x14ac:dyDescent="0.2">
      <c r="A63" s="61" t="s">
        <v>255</v>
      </c>
      <c r="B63" s="712" t="s">
        <v>380</v>
      </c>
      <c r="C63" s="713"/>
      <c r="D63" s="713"/>
      <c r="E63" s="713"/>
      <c r="F63" s="713"/>
      <c r="G63" s="713"/>
      <c r="H63" s="713"/>
      <c r="I63" s="713"/>
      <c r="J63" s="713"/>
      <c r="K63" s="713"/>
      <c r="L63" s="713"/>
      <c r="M63" s="713"/>
      <c r="N63" s="713"/>
      <c r="O63" s="713"/>
      <c r="P63" s="714"/>
      <c r="Q63" s="752"/>
      <c r="R63" s="721"/>
      <c r="S63" s="721"/>
      <c r="T63" s="721"/>
      <c r="U63" s="721"/>
      <c r="V63" s="721"/>
      <c r="W63" s="721"/>
      <c r="X63" s="721"/>
      <c r="Y63" s="721"/>
      <c r="Z63" s="721"/>
      <c r="AA63" s="721"/>
      <c r="AB63" s="721"/>
      <c r="AC63" s="721"/>
      <c r="AD63" s="721"/>
      <c r="AE63" s="753"/>
      <c r="AF63" s="718">
        <v>631</v>
      </c>
      <c r="AG63" s="716"/>
      <c r="AH63" s="716"/>
      <c r="AI63" s="716"/>
      <c r="AJ63" s="719"/>
      <c r="AK63" s="720"/>
      <c r="AL63" s="721"/>
      <c r="AM63" s="721"/>
      <c r="AN63" s="721"/>
      <c r="AO63" s="721"/>
      <c r="AP63" s="716">
        <v>12441</v>
      </c>
      <c r="AQ63" s="716"/>
      <c r="AR63" s="716"/>
      <c r="AS63" s="716"/>
      <c r="AT63" s="716"/>
      <c r="AU63" s="716">
        <v>8264</v>
      </c>
      <c r="AV63" s="716"/>
      <c r="AW63" s="716"/>
      <c r="AX63" s="716"/>
      <c r="AY63" s="716"/>
      <c r="AZ63" s="754"/>
      <c r="BA63" s="754"/>
      <c r="BB63" s="754"/>
      <c r="BC63" s="754"/>
      <c r="BD63" s="754"/>
      <c r="BE63" s="722"/>
      <c r="BF63" s="722"/>
      <c r="BG63" s="722"/>
      <c r="BH63" s="722"/>
      <c r="BI63" s="723"/>
      <c r="BJ63" s="724" t="s">
        <v>206</v>
      </c>
      <c r="BK63" s="725"/>
      <c r="BL63" s="725"/>
      <c r="BM63" s="725"/>
      <c r="BN63" s="726"/>
      <c r="BO63" s="63"/>
      <c r="BP63" s="63"/>
      <c r="BQ63" s="60">
        <v>57</v>
      </c>
      <c r="BR63" s="88"/>
      <c r="BS63" s="692"/>
      <c r="BT63" s="693"/>
      <c r="BU63" s="693"/>
      <c r="BV63" s="693"/>
      <c r="BW63" s="693"/>
      <c r="BX63" s="693"/>
      <c r="BY63" s="693"/>
      <c r="BZ63" s="693"/>
      <c r="CA63" s="693"/>
      <c r="CB63" s="693"/>
      <c r="CC63" s="693"/>
      <c r="CD63" s="693"/>
      <c r="CE63" s="693"/>
      <c r="CF63" s="693"/>
      <c r="CG63" s="694"/>
      <c r="CH63" s="695"/>
      <c r="CI63" s="687"/>
      <c r="CJ63" s="687"/>
      <c r="CK63" s="687"/>
      <c r="CL63" s="696"/>
      <c r="CM63" s="695"/>
      <c r="CN63" s="687"/>
      <c r="CO63" s="687"/>
      <c r="CP63" s="687"/>
      <c r="CQ63" s="696"/>
      <c r="CR63" s="695"/>
      <c r="CS63" s="687"/>
      <c r="CT63" s="687"/>
      <c r="CU63" s="687"/>
      <c r="CV63" s="696"/>
      <c r="CW63" s="695"/>
      <c r="CX63" s="687"/>
      <c r="CY63" s="687"/>
      <c r="CZ63" s="687"/>
      <c r="DA63" s="696"/>
      <c r="DB63" s="695"/>
      <c r="DC63" s="687"/>
      <c r="DD63" s="687"/>
      <c r="DE63" s="687"/>
      <c r="DF63" s="696"/>
      <c r="DG63" s="695"/>
      <c r="DH63" s="687"/>
      <c r="DI63" s="687"/>
      <c r="DJ63" s="687"/>
      <c r="DK63" s="696"/>
      <c r="DL63" s="695"/>
      <c r="DM63" s="687"/>
      <c r="DN63" s="687"/>
      <c r="DO63" s="687"/>
      <c r="DP63" s="696"/>
      <c r="DQ63" s="695"/>
      <c r="DR63" s="687"/>
      <c r="DS63" s="687"/>
      <c r="DT63" s="687"/>
      <c r="DU63" s="696"/>
      <c r="DV63" s="692"/>
      <c r="DW63" s="693"/>
      <c r="DX63" s="693"/>
      <c r="DY63" s="693"/>
      <c r="DZ63" s="711"/>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692"/>
      <c r="BT64" s="693"/>
      <c r="BU64" s="693"/>
      <c r="BV64" s="693"/>
      <c r="BW64" s="693"/>
      <c r="BX64" s="693"/>
      <c r="BY64" s="693"/>
      <c r="BZ64" s="693"/>
      <c r="CA64" s="693"/>
      <c r="CB64" s="693"/>
      <c r="CC64" s="693"/>
      <c r="CD64" s="693"/>
      <c r="CE64" s="693"/>
      <c r="CF64" s="693"/>
      <c r="CG64" s="694"/>
      <c r="CH64" s="695"/>
      <c r="CI64" s="687"/>
      <c r="CJ64" s="687"/>
      <c r="CK64" s="687"/>
      <c r="CL64" s="696"/>
      <c r="CM64" s="695"/>
      <c r="CN64" s="687"/>
      <c r="CO64" s="687"/>
      <c r="CP64" s="687"/>
      <c r="CQ64" s="696"/>
      <c r="CR64" s="695"/>
      <c r="CS64" s="687"/>
      <c r="CT64" s="687"/>
      <c r="CU64" s="687"/>
      <c r="CV64" s="696"/>
      <c r="CW64" s="695"/>
      <c r="CX64" s="687"/>
      <c r="CY64" s="687"/>
      <c r="CZ64" s="687"/>
      <c r="DA64" s="696"/>
      <c r="DB64" s="695"/>
      <c r="DC64" s="687"/>
      <c r="DD64" s="687"/>
      <c r="DE64" s="687"/>
      <c r="DF64" s="696"/>
      <c r="DG64" s="695"/>
      <c r="DH64" s="687"/>
      <c r="DI64" s="687"/>
      <c r="DJ64" s="687"/>
      <c r="DK64" s="696"/>
      <c r="DL64" s="695"/>
      <c r="DM64" s="687"/>
      <c r="DN64" s="687"/>
      <c r="DO64" s="687"/>
      <c r="DP64" s="696"/>
      <c r="DQ64" s="695"/>
      <c r="DR64" s="687"/>
      <c r="DS64" s="687"/>
      <c r="DT64" s="687"/>
      <c r="DU64" s="696"/>
      <c r="DV64" s="692"/>
      <c r="DW64" s="693"/>
      <c r="DX64" s="693"/>
      <c r="DY64" s="693"/>
      <c r="DZ64" s="711"/>
      <c r="EA64" s="55"/>
    </row>
    <row r="65" spans="1:131" s="52" customFormat="1" ht="26.25" customHeight="1" x14ac:dyDescent="0.2">
      <c r="A65" s="64" t="s">
        <v>266</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692"/>
      <c r="BT65" s="693"/>
      <c r="BU65" s="693"/>
      <c r="BV65" s="693"/>
      <c r="BW65" s="693"/>
      <c r="BX65" s="693"/>
      <c r="BY65" s="693"/>
      <c r="BZ65" s="693"/>
      <c r="CA65" s="693"/>
      <c r="CB65" s="693"/>
      <c r="CC65" s="693"/>
      <c r="CD65" s="693"/>
      <c r="CE65" s="693"/>
      <c r="CF65" s="693"/>
      <c r="CG65" s="694"/>
      <c r="CH65" s="695"/>
      <c r="CI65" s="687"/>
      <c r="CJ65" s="687"/>
      <c r="CK65" s="687"/>
      <c r="CL65" s="696"/>
      <c r="CM65" s="695"/>
      <c r="CN65" s="687"/>
      <c r="CO65" s="687"/>
      <c r="CP65" s="687"/>
      <c r="CQ65" s="696"/>
      <c r="CR65" s="695"/>
      <c r="CS65" s="687"/>
      <c r="CT65" s="687"/>
      <c r="CU65" s="687"/>
      <c r="CV65" s="696"/>
      <c r="CW65" s="695"/>
      <c r="CX65" s="687"/>
      <c r="CY65" s="687"/>
      <c r="CZ65" s="687"/>
      <c r="DA65" s="696"/>
      <c r="DB65" s="695"/>
      <c r="DC65" s="687"/>
      <c r="DD65" s="687"/>
      <c r="DE65" s="687"/>
      <c r="DF65" s="696"/>
      <c r="DG65" s="695"/>
      <c r="DH65" s="687"/>
      <c r="DI65" s="687"/>
      <c r="DJ65" s="687"/>
      <c r="DK65" s="696"/>
      <c r="DL65" s="695"/>
      <c r="DM65" s="687"/>
      <c r="DN65" s="687"/>
      <c r="DO65" s="687"/>
      <c r="DP65" s="696"/>
      <c r="DQ65" s="695"/>
      <c r="DR65" s="687"/>
      <c r="DS65" s="687"/>
      <c r="DT65" s="687"/>
      <c r="DU65" s="696"/>
      <c r="DV65" s="692"/>
      <c r="DW65" s="693"/>
      <c r="DX65" s="693"/>
      <c r="DY65" s="693"/>
      <c r="DZ65" s="711"/>
      <c r="EA65" s="55"/>
    </row>
    <row r="66" spans="1:131" s="52" customFormat="1" ht="26.25" customHeight="1" x14ac:dyDescent="0.2">
      <c r="A66" s="669" t="s">
        <v>421</v>
      </c>
      <c r="B66" s="670"/>
      <c r="C66" s="670"/>
      <c r="D66" s="670"/>
      <c r="E66" s="670"/>
      <c r="F66" s="670"/>
      <c r="G66" s="670"/>
      <c r="H66" s="670"/>
      <c r="I66" s="670"/>
      <c r="J66" s="670"/>
      <c r="K66" s="670"/>
      <c r="L66" s="670"/>
      <c r="M66" s="670"/>
      <c r="N66" s="670"/>
      <c r="O66" s="670"/>
      <c r="P66" s="671"/>
      <c r="Q66" s="663" t="s">
        <v>457</v>
      </c>
      <c r="R66" s="664"/>
      <c r="S66" s="664"/>
      <c r="T66" s="664"/>
      <c r="U66" s="675"/>
      <c r="V66" s="663" t="s">
        <v>458</v>
      </c>
      <c r="W66" s="664"/>
      <c r="X66" s="664"/>
      <c r="Y66" s="664"/>
      <c r="Z66" s="675"/>
      <c r="AA66" s="663" t="s">
        <v>459</v>
      </c>
      <c r="AB66" s="664"/>
      <c r="AC66" s="664"/>
      <c r="AD66" s="664"/>
      <c r="AE66" s="675"/>
      <c r="AF66" s="940" t="s">
        <v>252</v>
      </c>
      <c r="AG66" s="935"/>
      <c r="AH66" s="935"/>
      <c r="AI66" s="935"/>
      <c r="AJ66" s="941"/>
      <c r="AK66" s="663" t="s">
        <v>394</v>
      </c>
      <c r="AL66" s="670"/>
      <c r="AM66" s="670"/>
      <c r="AN66" s="670"/>
      <c r="AO66" s="671"/>
      <c r="AP66" s="663" t="s">
        <v>362</v>
      </c>
      <c r="AQ66" s="664"/>
      <c r="AR66" s="664"/>
      <c r="AS66" s="664"/>
      <c r="AT66" s="675"/>
      <c r="AU66" s="663" t="s">
        <v>466</v>
      </c>
      <c r="AV66" s="664"/>
      <c r="AW66" s="664"/>
      <c r="AX66" s="664"/>
      <c r="AY66" s="675"/>
      <c r="AZ66" s="663" t="s">
        <v>449</v>
      </c>
      <c r="BA66" s="664"/>
      <c r="BB66" s="664"/>
      <c r="BC66" s="664"/>
      <c r="BD66" s="665"/>
      <c r="BE66" s="63"/>
      <c r="BF66" s="63"/>
      <c r="BG66" s="63"/>
      <c r="BH66" s="63"/>
      <c r="BI66" s="63"/>
      <c r="BJ66" s="63"/>
      <c r="BK66" s="63"/>
      <c r="BL66" s="63"/>
      <c r="BM66" s="63"/>
      <c r="BN66" s="63"/>
      <c r="BO66" s="63"/>
      <c r="BP66" s="63"/>
      <c r="BQ66" s="60">
        <v>60</v>
      </c>
      <c r="BR66" s="89"/>
      <c r="BS66" s="758"/>
      <c r="BT66" s="759"/>
      <c r="BU66" s="759"/>
      <c r="BV66" s="759"/>
      <c r="BW66" s="759"/>
      <c r="BX66" s="759"/>
      <c r="BY66" s="759"/>
      <c r="BZ66" s="759"/>
      <c r="CA66" s="759"/>
      <c r="CB66" s="759"/>
      <c r="CC66" s="759"/>
      <c r="CD66" s="759"/>
      <c r="CE66" s="759"/>
      <c r="CF66" s="759"/>
      <c r="CG66" s="761"/>
      <c r="CH66" s="755"/>
      <c r="CI66" s="756"/>
      <c r="CJ66" s="756"/>
      <c r="CK66" s="756"/>
      <c r="CL66" s="757"/>
      <c r="CM66" s="755"/>
      <c r="CN66" s="756"/>
      <c r="CO66" s="756"/>
      <c r="CP66" s="756"/>
      <c r="CQ66" s="757"/>
      <c r="CR66" s="755"/>
      <c r="CS66" s="756"/>
      <c r="CT66" s="756"/>
      <c r="CU66" s="756"/>
      <c r="CV66" s="757"/>
      <c r="CW66" s="755"/>
      <c r="CX66" s="756"/>
      <c r="CY66" s="756"/>
      <c r="CZ66" s="756"/>
      <c r="DA66" s="757"/>
      <c r="DB66" s="755"/>
      <c r="DC66" s="756"/>
      <c r="DD66" s="756"/>
      <c r="DE66" s="756"/>
      <c r="DF66" s="757"/>
      <c r="DG66" s="755"/>
      <c r="DH66" s="756"/>
      <c r="DI66" s="756"/>
      <c r="DJ66" s="756"/>
      <c r="DK66" s="757"/>
      <c r="DL66" s="755"/>
      <c r="DM66" s="756"/>
      <c r="DN66" s="756"/>
      <c r="DO66" s="756"/>
      <c r="DP66" s="757"/>
      <c r="DQ66" s="755"/>
      <c r="DR66" s="756"/>
      <c r="DS66" s="756"/>
      <c r="DT66" s="756"/>
      <c r="DU66" s="757"/>
      <c r="DV66" s="758"/>
      <c r="DW66" s="759"/>
      <c r="DX66" s="759"/>
      <c r="DY66" s="759"/>
      <c r="DZ66" s="760"/>
      <c r="EA66" s="55"/>
    </row>
    <row r="67" spans="1:131" s="52" customFormat="1" ht="26.25" customHeight="1" x14ac:dyDescent="0.2">
      <c r="A67" s="672"/>
      <c r="B67" s="673"/>
      <c r="C67" s="673"/>
      <c r="D67" s="673"/>
      <c r="E67" s="673"/>
      <c r="F67" s="673"/>
      <c r="G67" s="673"/>
      <c r="H67" s="673"/>
      <c r="I67" s="673"/>
      <c r="J67" s="673"/>
      <c r="K67" s="673"/>
      <c r="L67" s="673"/>
      <c r="M67" s="673"/>
      <c r="N67" s="673"/>
      <c r="O67" s="673"/>
      <c r="P67" s="674"/>
      <c r="Q67" s="666"/>
      <c r="R67" s="667"/>
      <c r="S67" s="667"/>
      <c r="T67" s="667"/>
      <c r="U67" s="676"/>
      <c r="V67" s="666"/>
      <c r="W67" s="667"/>
      <c r="X67" s="667"/>
      <c r="Y67" s="667"/>
      <c r="Z67" s="676"/>
      <c r="AA67" s="666"/>
      <c r="AB67" s="667"/>
      <c r="AC67" s="667"/>
      <c r="AD67" s="667"/>
      <c r="AE67" s="676"/>
      <c r="AF67" s="942"/>
      <c r="AG67" s="938"/>
      <c r="AH67" s="938"/>
      <c r="AI67" s="938"/>
      <c r="AJ67" s="943"/>
      <c r="AK67" s="944"/>
      <c r="AL67" s="673"/>
      <c r="AM67" s="673"/>
      <c r="AN67" s="673"/>
      <c r="AO67" s="674"/>
      <c r="AP67" s="666"/>
      <c r="AQ67" s="667"/>
      <c r="AR67" s="667"/>
      <c r="AS67" s="667"/>
      <c r="AT67" s="676"/>
      <c r="AU67" s="666"/>
      <c r="AV67" s="667"/>
      <c r="AW67" s="667"/>
      <c r="AX67" s="667"/>
      <c r="AY67" s="676"/>
      <c r="AZ67" s="666"/>
      <c r="BA67" s="667"/>
      <c r="BB67" s="667"/>
      <c r="BC67" s="667"/>
      <c r="BD67" s="668"/>
      <c r="BE67" s="63"/>
      <c r="BF67" s="63"/>
      <c r="BG67" s="63"/>
      <c r="BH67" s="63"/>
      <c r="BI67" s="63"/>
      <c r="BJ67" s="63"/>
      <c r="BK67" s="63"/>
      <c r="BL67" s="63"/>
      <c r="BM67" s="63"/>
      <c r="BN67" s="63"/>
      <c r="BO67" s="63"/>
      <c r="BP67" s="63"/>
      <c r="BQ67" s="60">
        <v>61</v>
      </c>
      <c r="BR67" s="89"/>
      <c r="BS67" s="758"/>
      <c r="BT67" s="759"/>
      <c r="BU67" s="759"/>
      <c r="BV67" s="759"/>
      <c r="BW67" s="759"/>
      <c r="BX67" s="759"/>
      <c r="BY67" s="759"/>
      <c r="BZ67" s="759"/>
      <c r="CA67" s="759"/>
      <c r="CB67" s="759"/>
      <c r="CC67" s="759"/>
      <c r="CD67" s="759"/>
      <c r="CE67" s="759"/>
      <c r="CF67" s="759"/>
      <c r="CG67" s="761"/>
      <c r="CH67" s="755"/>
      <c r="CI67" s="756"/>
      <c r="CJ67" s="756"/>
      <c r="CK67" s="756"/>
      <c r="CL67" s="757"/>
      <c r="CM67" s="755"/>
      <c r="CN67" s="756"/>
      <c r="CO67" s="756"/>
      <c r="CP67" s="756"/>
      <c r="CQ67" s="757"/>
      <c r="CR67" s="755"/>
      <c r="CS67" s="756"/>
      <c r="CT67" s="756"/>
      <c r="CU67" s="756"/>
      <c r="CV67" s="757"/>
      <c r="CW67" s="755"/>
      <c r="CX67" s="756"/>
      <c r="CY67" s="756"/>
      <c r="CZ67" s="756"/>
      <c r="DA67" s="757"/>
      <c r="DB67" s="755"/>
      <c r="DC67" s="756"/>
      <c r="DD67" s="756"/>
      <c r="DE67" s="756"/>
      <c r="DF67" s="757"/>
      <c r="DG67" s="755"/>
      <c r="DH67" s="756"/>
      <c r="DI67" s="756"/>
      <c r="DJ67" s="756"/>
      <c r="DK67" s="757"/>
      <c r="DL67" s="755"/>
      <c r="DM67" s="756"/>
      <c r="DN67" s="756"/>
      <c r="DO67" s="756"/>
      <c r="DP67" s="757"/>
      <c r="DQ67" s="755"/>
      <c r="DR67" s="756"/>
      <c r="DS67" s="756"/>
      <c r="DT67" s="756"/>
      <c r="DU67" s="757"/>
      <c r="DV67" s="758"/>
      <c r="DW67" s="759"/>
      <c r="DX67" s="759"/>
      <c r="DY67" s="759"/>
      <c r="DZ67" s="760"/>
      <c r="EA67" s="55"/>
    </row>
    <row r="68" spans="1:131" s="52" customFormat="1" ht="26.25" customHeight="1" x14ac:dyDescent="0.2">
      <c r="A68" s="59">
        <v>1</v>
      </c>
      <c r="B68" s="660" t="s">
        <v>550</v>
      </c>
      <c r="C68" s="661"/>
      <c r="D68" s="661"/>
      <c r="E68" s="661"/>
      <c r="F68" s="661"/>
      <c r="G68" s="661"/>
      <c r="H68" s="661"/>
      <c r="I68" s="661"/>
      <c r="J68" s="661"/>
      <c r="K68" s="661"/>
      <c r="L68" s="661"/>
      <c r="M68" s="661"/>
      <c r="N68" s="661"/>
      <c r="O68" s="661"/>
      <c r="P68" s="701"/>
      <c r="Q68" s="702">
        <v>11204</v>
      </c>
      <c r="R68" s="703"/>
      <c r="S68" s="703"/>
      <c r="T68" s="703"/>
      <c r="U68" s="703"/>
      <c r="V68" s="703">
        <v>11177</v>
      </c>
      <c r="W68" s="703"/>
      <c r="X68" s="703"/>
      <c r="Y68" s="703"/>
      <c r="Z68" s="703"/>
      <c r="AA68" s="703">
        <v>27</v>
      </c>
      <c r="AB68" s="703"/>
      <c r="AC68" s="703"/>
      <c r="AD68" s="703"/>
      <c r="AE68" s="703"/>
      <c r="AF68" s="703">
        <v>3416</v>
      </c>
      <c r="AG68" s="703"/>
      <c r="AH68" s="703"/>
      <c r="AI68" s="703"/>
      <c r="AJ68" s="703"/>
      <c r="AK68" s="703" t="s">
        <v>206</v>
      </c>
      <c r="AL68" s="703"/>
      <c r="AM68" s="703"/>
      <c r="AN68" s="703"/>
      <c r="AO68" s="703"/>
      <c r="AP68" s="703">
        <v>4093</v>
      </c>
      <c r="AQ68" s="703"/>
      <c r="AR68" s="703"/>
      <c r="AS68" s="703"/>
      <c r="AT68" s="703"/>
      <c r="AU68" s="703" t="s">
        <v>206</v>
      </c>
      <c r="AV68" s="703"/>
      <c r="AW68" s="703"/>
      <c r="AX68" s="703"/>
      <c r="AY68" s="703"/>
      <c r="AZ68" s="709"/>
      <c r="BA68" s="709"/>
      <c r="BB68" s="709"/>
      <c r="BC68" s="709"/>
      <c r="BD68" s="710"/>
      <c r="BE68" s="63"/>
      <c r="BF68" s="63"/>
      <c r="BG68" s="63"/>
      <c r="BH68" s="63"/>
      <c r="BI68" s="63"/>
      <c r="BJ68" s="63"/>
      <c r="BK68" s="63"/>
      <c r="BL68" s="63"/>
      <c r="BM68" s="63"/>
      <c r="BN68" s="63"/>
      <c r="BO68" s="63"/>
      <c r="BP68" s="63"/>
      <c r="BQ68" s="60">
        <v>62</v>
      </c>
      <c r="BR68" s="89"/>
      <c r="BS68" s="758"/>
      <c r="BT68" s="759"/>
      <c r="BU68" s="759"/>
      <c r="BV68" s="759"/>
      <c r="BW68" s="759"/>
      <c r="BX68" s="759"/>
      <c r="BY68" s="759"/>
      <c r="BZ68" s="759"/>
      <c r="CA68" s="759"/>
      <c r="CB68" s="759"/>
      <c r="CC68" s="759"/>
      <c r="CD68" s="759"/>
      <c r="CE68" s="759"/>
      <c r="CF68" s="759"/>
      <c r="CG68" s="761"/>
      <c r="CH68" s="755"/>
      <c r="CI68" s="756"/>
      <c r="CJ68" s="756"/>
      <c r="CK68" s="756"/>
      <c r="CL68" s="757"/>
      <c r="CM68" s="755"/>
      <c r="CN68" s="756"/>
      <c r="CO68" s="756"/>
      <c r="CP68" s="756"/>
      <c r="CQ68" s="757"/>
      <c r="CR68" s="755"/>
      <c r="CS68" s="756"/>
      <c r="CT68" s="756"/>
      <c r="CU68" s="756"/>
      <c r="CV68" s="757"/>
      <c r="CW68" s="755"/>
      <c r="CX68" s="756"/>
      <c r="CY68" s="756"/>
      <c r="CZ68" s="756"/>
      <c r="DA68" s="757"/>
      <c r="DB68" s="755"/>
      <c r="DC68" s="756"/>
      <c r="DD68" s="756"/>
      <c r="DE68" s="756"/>
      <c r="DF68" s="757"/>
      <c r="DG68" s="755"/>
      <c r="DH68" s="756"/>
      <c r="DI68" s="756"/>
      <c r="DJ68" s="756"/>
      <c r="DK68" s="757"/>
      <c r="DL68" s="755"/>
      <c r="DM68" s="756"/>
      <c r="DN68" s="756"/>
      <c r="DO68" s="756"/>
      <c r="DP68" s="757"/>
      <c r="DQ68" s="755"/>
      <c r="DR68" s="756"/>
      <c r="DS68" s="756"/>
      <c r="DT68" s="756"/>
      <c r="DU68" s="757"/>
      <c r="DV68" s="758"/>
      <c r="DW68" s="759"/>
      <c r="DX68" s="759"/>
      <c r="DY68" s="759"/>
      <c r="DZ68" s="760"/>
      <c r="EA68" s="55"/>
    </row>
    <row r="69" spans="1:131" s="52" customFormat="1" ht="26.25" customHeight="1" x14ac:dyDescent="0.2">
      <c r="A69" s="60">
        <v>2</v>
      </c>
      <c r="B69" s="692" t="s">
        <v>551</v>
      </c>
      <c r="C69" s="693"/>
      <c r="D69" s="693"/>
      <c r="E69" s="693"/>
      <c r="F69" s="693"/>
      <c r="G69" s="693"/>
      <c r="H69" s="693"/>
      <c r="I69" s="693"/>
      <c r="J69" s="693"/>
      <c r="K69" s="693"/>
      <c r="L69" s="693"/>
      <c r="M69" s="693"/>
      <c r="N69" s="693"/>
      <c r="O69" s="693"/>
      <c r="P69" s="694"/>
      <c r="Q69" s="683">
        <v>1761</v>
      </c>
      <c r="R69" s="684"/>
      <c r="S69" s="684"/>
      <c r="T69" s="684"/>
      <c r="U69" s="684"/>
      <c r="V69" s="684">
        <v>1712</v>
      </c>
      <c r="W69" s="684"/>
      <c r="X69" s="684"/>
      <c r="Y69" s="684"/>
      <c r="Z69" s="684"/>
      <c r="AA69" s="684">
        <v>48</v>
      </c>
      <c r="AB69" s="684"/>
      <c r="AC69" s="684"/>
      <c r="AD69" s="684"/>
      <c r="AE69" s="684"/>
      <c r="AF69" s="684">
        <v>42</v>
      </c>
      <c r="AG69" s="684"/>
      <c r="AH69" s="684"/>
      <c r="AI69" s="684"/>
      <c r="AJ69" s="684"/>
      <c r="AK69" s="684" t="s">
        <v>206</v>
      </c>
      <c r="AL69" s="684"/>
      <c r="AM69" s="684"/>
      <c r="AN69" s="684"/>
      <c r="AO69" s="684"/>
      <c r="AP69" s="684" t="s">
        <v>206</v>
      </c>
      <c r="AQ69" s="684"/>
      <c r="AR69" s="684"/>
      <c r="AS69" s="684"/>
      <c r="AT69" s="684"/>
      <c r="AU69" s="684" t="s">
        <v>206</v>
      </c>
      <c r="AV69" s="684"/>
      <c r="AW69" s="684"/>
      <c r="AX69" s="684"/>
      <c r="AY69" s="684"/>
      <c r="AZ69" s="690"/>
      <c r="BA69" s="690"/>
      <c r="BB69" s="690"/>
      <c r="BC69" s="690"/>
      <c r="BD69" s="691"/>
      <c r="BE69" s="63"/>
      <c r="BF69" s="63"/>
      <c r="BG69" s="63"/>
      <c r="BH69" s="63"/>
      <c r="BI69" s="63"/>
      <c r="BJ69" s="63"/>
      <c r="BK69" s="63"/>
      <c r="BL69" s="63"/>
      <c r="BM69" s="63"/>
      <c r="BN69" s="63"/>
      <c r="BO69" s="63"/>
      <c r="BP69" s="63"/>
      <c r="BQ69" s="60">
        <v>63</v>
      </c>
      <c r="BR69" s="89"/>
      <c r="BS69" s="758"/>
      <c r="BT69" s="759"/>
      <c r="BU69" s="759"/>
      <c r="BV69" s="759"/>
      <c r="BW69" s="759"/>
      <c r="BX69" s="759"/>
      <c r="BY69" s="759"/>
      <c r="BZ69" s="759"/>
      <c r="CA69" s="759"/>
      <c r="CB69" s="759"/>
      <c r="CC69" s="759"/>
      <c r="CD69" s="759"/>
      <c r="CE69" s="759"/>
      <c r="CF69" s="759"/>
      <c r="CG69" s="761"/>
      <c r="CH69" s="755"/>
      <c r="CI69" s="756"/>
      <c r="CJ69" s="756"/>
      <c r="CK69" s="756"/>
      <c r="CL69" s="757"/>
      <c r="CM69" s="755"/>
      <c r="CN69" s="756"/>
      <c r="CO69" s="756"/>
      <c r="CP69" s="756"/>
      <c r="CQ69" s="757"/>
      <c r="CR69" s="755"/>
      <c r="CS69" s="756"/>
      <c r="CT69" s="756"/>
      <c r="CU69" s="756"/>
      <c r="CV69" s="757"/>
      <c r="CW69" s="755"/>
      <c r="CX69" s="756"/>
      <c r="CY69" s="756"/>
      <c r="CZ69" s="756"/>
      <c r="DA69" s="757"/>
      <c r="DB69" s="755"/>
      <c r="DC69" s="756"/>
      <c r="DD69" s="756"/>
      <c r="DE69" s="756"/>
      <c r="DF69" s="757"/>
      <c r="DG69" s="755"/>
      <c r="DH69" s="756"/>
      <c r="DI69" s="756"/>
      <c r="DJ69" s="756"/>
      <c r="DK69" s="757"/>
      <c r="DL69" s="755"/>
      <c r="DM69" s="756"/>
      <c r="DN69" s="756"/>
      <c r="DO69" s="756"/>
      <c r="DP69" s="757"/>
      <c r="DQ69" s="755"/>
      <c r="DR69" s="756"/>
      <c r="DS69" s="756"/>
      <c r="DT69" s="756"/>
      <c r="DU69" s="757"/>
      <c r="DV69" s="758"/>
      <c r="DW69" s="759"/>
      <c r="DX69" s="759"/>
      <c r="DY69" s="759"/>
      <c r="DZ69" s="760"/>
      <c r="EA69" s="55"/>
    </row>
    <row r="70" spans="1:131" s="52" customFormat="1" ht="26.25" customHeight="1" x14ac:dyDescent="0.2">
      <c r="A70" s="60">
        <v>3</v>
      </c>
      <c r="B70" s="692" t="s">
        <v>552</v>
      </c>
      <c r="C70" s="693"/>
      <c r="D70" s="693"/>
      <c r="E70" s="693"/>
      <c r="F70" s="693"/>
      <c r="G70" s="693"/>
      <c r="H70" s="693"/>
      <c r="I70" s="693"/>
      <c r="J70" s="693"/>
      <c r="K70" s="693"/>
      <c r="L70" s="693"/>
      <c r="M70" s="693"/>
      <c r="N70" s="693"/>
      <c r="O70" s="693"/>
      <c r="P70" s="694"/>
      <c r="Q70" s="683">
        <v>3939</v>
      </c>
      <c r="R70" s="684"/>
      <c r="S70" s="684"/>
      <c r="T70" s="684"/>
      <c r="U70" s="684"/>
      <c r="V70" s="684">
        <v>3809</v>
      </c>
      <c r="W70" s="684"/>
      <c r="X70" s="684"/>
      <c r="Y70" s="684"/>
      <c r="Z70" s="684"/>
      <c r="AA70" s="684">
        <v>130</v>
      </c>
      <c r="AB70" s="684"/>
      <c r="AC70" s="684"/>
      <c r="AD70" s="684"/>
      <c r="AE70" s="684"/>
      <c r="AF70" s="684">
        <v>130</v>
      </c>
      <c r="AG70" s="684"/>
      <c r="AH70" s="684"/>
      <c r="AI70" s="684"/>
      <c r="AJ70" s="684"/>
      <c r="AK70" s="684" t="s">
        <v>206</v>
      </c>
      <c r="AL70" s="684"/>
      <c r="AM70" s="684"/>
      <c r="AN70" s="684"/>
      <c r="AO70" s="684"/>
      <c r="AP70" s="684" t="s">
        <v>206</v>
      </c>
      <c r="AQ70" s="684"/>
      <c r="AR70" s="684"/>
      <c r="AS70" s="684"/>
      <c r="AT70" s="684"/>
      <c r="AU70" s="684" t="s">
        <v>206</v>
      </c>
      <c r="AV70" s="684"/>
      <c r="AW70" s="684"/>
      <c r="AX70" s="684"/>
      <c r="AY70" s="684"/>
      <c r="AZ70" s="690"/>
      <c r="BA70" s="690"/>
      <c r="BB70" s="690"/>
      <c r="BC70" s="690"/>
      <c r="BD70" s="691"/>
      <c r="BE70" s="63"/>
      <c r="BF70" s="63"/>
      <c r="BG70" s="63"/>
      <c r="BH70" s="63"/>
      <c r="BI70" s="63"/>
      <c r="BJ70" s="63"/>
      <c r="BK70" s="63"/>
      <c r="BL70" s="63"/>
      <c r="BM70" s="63"/>
      <c r="BN70" s="63"/>
      <c r="BO70" s="63"/>
      <c r="BP70" s="63"/>
      <c r="BQ70" s="60">
        <v>64</v>
      </c>
      <c r="BR70" s="89"/>
      <c r="BS70" s="758"/>
      <c r="BT70" s="759"/>
      <c r="BU70" s="759"/>
      <c r="BV70" s="759"/>
      <c r="BW70" s="759"/>
      <c r="BX70" s="759"/>
      <c r="BY70" s="759"/>
      <c r="BZ70" s="759"/>
      <c r="CA70" s="759"/>
      <c r="CB70" s="759"/>
      <c r="CC70" s="759"/>
      <c r="CD70" s="759"/>
      <c r="CE70" s="759"/>
      <c r="CF70" s="759"/>
      <c r="CG70" s="761"/>
      <c r="CH70" s="755"/>
      <c r="CI70" s="756"/>
      <c r="CJ70" s="756"/>
      <c r="CK70" s="756"/>
      <c r="CL70" s="757"/>
      <c r="CM70" s="755"/>
      <c r="CN70" s="756"/>
      <c r="CO70" s="756"/>
      <c r="CP70" s="756"/>
      <c r="CQ70" s="757"/>
      <c r="CR70" s="755"/>
      <c r="CS70" s="756"/>
      <c r="CT70" s="756"/>
      <c r="CU70" s="756"/>
      <c r="CV70" s="757"/>
      <c r="CW70" s="755"/>
      <c r="CX70" s="756"/>
      <c r="CY70" s="756"/>
      <c r="CZ70" s="756"/>
      <c r="DA70" s="757"/>
      <c r="DB70" s="755"/>
      <c r="DC70" s="756"/>
      <c r="DD70" s="756"/>
      <c r="DE70" s="756"/>
      <c r="DF70" s="757"/>
      <c r="DG70" s="755"/>
      <c r="DH70" s="756"/>
      <c r="DI70" s="756"/>
      <c r="DJ70" s="756"/>
      <c r="DK70" s="757"/>
      <c r="DL70" s="755"/>
      <c r="DM70" s="756"/>
      <c r="DN70" s="756"/>
      <c r="DO70" s="756"/>
      <c r="DP70" s="757"/>
      <c r="DQ70" s="755"/>
      <c r="DR70" s="756"/>
      <c r="DS70" s="756"/>
      <c r="DT70" s="756"/>
      <c r="DU70" s="757"/>
      <c r="DV70" s="758"/>
      <c r="DW70" s="759"/>
      <c r="DX70" s="759"/>
      <c r="DY70" s="759"/>
      <c r="DZ70" s="760"/>
      <c r="EA70" s="55"/>
    </row>
    <row r="71" spans="1:131" s="52" customFormat="1" ht="26.25" customHeight="1" x14ac:dyDescent="0.2">
      <c r="A71" s="60">
        <v>4</v>
      </c>
      <c r="B71" s="692" t="s">
        <v>553</v>
      </c>
      <c r="C71" s="693"/>
      <c r="D71" s="693"/>
      <c r="E71" s="693"/>
      <c r="F71" s="693"/>
      <c r="G71" s="693"/>
      <c r="H71" s="693"/>
      <c r="I71" s="693"/>
      <c r="J71" s="693"/>
      <c r="K71" s="693"/>
      <c r="L71" s="693"/>
      <c r="M71" s="693"/>
      <c r="N71" s="693"/>
      <c r="O71" s="693"/>
      <c r="P71" s="694"/>
      <c r="Q71" s="683">
        <v>3</v>
      </c>
      <c r="R71" s="684"/>
      <c r="S71" s="684"/>
      <c r="T71" s="684"/>
      <c r="U71" s="684"/>
      <c r="V71" s="684">
        <v>1</v>
      </c>
      <c r="W71" s="684"/>
      <c r="X71" s="684"/>
      <c r="Y71" s="684"/>
      <c r="Z71" s="684"/>
      <c r="AA71" s="684">
        <v>2</v>
      </c>
      <c r="AB71" s="684"/>
      <c r="AC71" s="684"/>
      <c r="AD71" s="684"/>
      <c r="AE71" s="684"/>
      <c r="AF71" s="684">
        <v>2</v>
      </c>
      <c r="AG71" s="684"/>
      <c r="AH71" s="684"/>
      <c r="AI71" s="684"/>
      <c r="AJ71" s="684"/>
      <c r="AK71" s="684" t="s">
        <v>206</v>
      </c>
      <c r="AL71" s="684"/>
      <c r="AM71" s="684"/>
      <c r="AN71" s="684"/>
      <c r="AO71" s="684"/>
      <c r="AP71" s="684" t="s">
        <v>206</v>
      </c>
      <c r="AQ71" s="684"/>
      <c r="AR71" s="684"/>
      <c r="AS71" s="684"/>
      <c r="AT71" s="684"/>
      <c r="AU71" s="684" t="s">
        <v>206</v>
      </c>
      <c r="AV71" s="684"/>
      <c r="AW71" s="684"/>
      <c r="AX71" s="684"/>
      <c r="AY71" s="684"/>
      <c r="AZ71" s="690"/>
      <c r="BA71" s="690"/>
      <c r="BB71" s="690"/>
      <c r="BC71" s="690"/>
      <c r="BD71" s="691"/>
      <c r="BE71" s="63"/>
      <c r="BF71" s="63"/>
      <c r="BG71" s="63"/>
      <c r="BH71" s="63"/>
      <c r="BI71" s="63"/>
      <c r="BJ71" s="63"/>
      <c r="BK71" s="63"/>
      <c r="BL71" s="63"/>
      <c r="BM71" s="63"/>
      <c r="BN71" s="63"/>
      <c r="BO71" s="63"/>
      <c r="BP71" s="63"/>
      <c r="BQ71" s="60">
        <v>65</v>
      </c>
      <c r="BR71" s="89"/>
      <c r="BS71" s="758"/>
      <c r="BT71" s="759"/>
      <c r="BU71" s="759"/>
      <c r="BV71" s="759"/>
      <c r="BW71" s="759"/>
      <c r="BX71" s="759"/>
      <c r="BY71" s="759"/>
      <c r="BZ71" s="759"/>
      <c r="CA71" s="759"/>
      <c r="CB71" s="759"/>
      <c r="CC71" s="759"/>
      <c r="CD71" s="759"/>
      <c r="CE71" s="759"/>
      <c r="CF71" s="759"/>
      <c r="CG71" s="761"/>
      <c r="CH71" s="755"/>
      <c r="CI71" s="756"/>
      <c r="CJ71" s="756"/>
      <c r="CK71" s="756"/>
      <c r="CL71" s="757"/>
      <c r="CM71" s="755"/>
      <c r="CN71" s="756"/>
      <c r="CO71" s="756"/>
      <c r="CP71" s="756"/>
      <c r="CQ71" s="757"/>
      <c r="CR71" s="755"/>
      <c r="CS71" s="756"/>
      <c r="CT71" s="756"/>
      <c r="CU71" s="756"/>
      <c r="CV71" s="757"/>
      <c r="CW71" s="755"/>
      <c r="CX71" s="756"/>
      <c r="CY71" s="756"/>
      <c r="CZ71" s="756"/>
      <c r="DA71" s="757"/>
      <c r="DB71" s="755"/>
      <c r="DC71" s="756"/>
      <c r="DD71" s="756"/>
      <c r="DE71" s="756"/>
      <c r="DF71" s="757"/>
      <c r="DG71" s="755"/>
      <c r="DH71" s="756"/>
      <c r="DI71" s="756"/>
      <c r="DJ71" s="756"/>
      <c r="DK71" s="757"/>
      <c r="DL71" s="755"/>
      <c r="DM71" s="756"/>
      <c r="DN71" s="756"/>
      <c r="DO71" s="756"/>
      <c r="DP71" s="757"/>
      <c r="DQ71" s="755"/>
      <c r="DR71" s="756"/>
      <c r="DS71" s="756"/>
      <c r="DT71" s="756"/>
      <c r="DU71" s="757"/>
      <c r="DV71" s="758"/>
      <c r="DW71" s="759"/>
      <c r="DX71" s="759"/>
      <c r="DY71" s="759"/>
      <c r="DZ71" s="760"/>
      <c r="EA71" s="55"/>
    </row>
    <row r="72" spans="1:131" s="52" customFormat="1" ht="26.25" customHeight="1" x14ac:dyDescent="0.2">
      <c r="A72" s="60">
        <v>5</v>
      </c>
      <c r="B72" s="692" t="s">
        <v>539</v>
      </c>
      <c r="C72" s="693"/>
      <c r="D72" s="693"/>
      <c r="E72" s="693"/>
      <c r="F72" s="693"/>
      <c r="G72" s="693"/>
      <c r="H72" s="693"/>
      <c r="I72" s="693"/>
      <c r="J72" s="693"/>
      <c r="K72" s="693"/>
      <c r="L72" s="693"/>
      <c r="M72" s="693"/>
      <c r="N72" s="693"/>
      <c r="O72" s="693"/>
      <c r="P72" s="694"/>
      <c r="Q72" s="683">
        <v>2380</v>
      </c>
      <c r="R72" s="684"/>
      <c r="S72" s="684"/>
      <c r="T72" s="684"/>
      <c r="U72" s="684"/>
      <c r="V72" s="684">
        <v>2352</v>
      </c>
      <c r="W72" s="684"/>
      <c r="X72" s="684"/>
      <c r="Y72" s="684"/>
      <c r="Z72" s="684"/>
      <c r="AA72" s="684">
        <v>28</v>
      </c>
      <c r="AB72" s="684"/>
      <c r="AC72" s="684"/>
      <c r="AD72" s="684"/>
      <c r="AE72" s="684"/>
      <c r="AF72" s="684">
        <v>28</v>
      </c>
      <c r="AG72" s="684"/>
      <c r="AH72" s="684"/>
      <c r="AI72" s="684"/>
      <c r="AJ72" s="684"/>
      <c r="AK72" s="684">
        <v>261</v>
      </c>
      <c r="AL72" s="684"/>
      <c r="AM72" s="684"/>
      <c r="AN72" s="684"/>
      <c r="AO72" s="684"/>
      <c r="AP72" s="684">
        <v>501</v>
      </c>
      <c r="AQ72" s="684"/>
      <c r="AR72" s="684"/>
      <c r="AS72" s="684"/>
      <c r="AT72" s="684"/>
      <c r="AU72" s="684">
        <v>167</v>
      </c>
      <c r="AV72" s="684"/>
      <c r="AW72" s="684"/>
      <c r="AX72" s="684"/>
      <c r="AY72" s="684"/>
      <c r="AZ72" s="690"/>
      <c r="BA72" s="690"/>
      <c r="BB72" s="690"/>
      <c r="BC72" s="690"/>
      <c r="BD72" s="691"/>
      <c r="BE72" s="63"/>
      <c r="BF72" s="63"/>
      <c r="BG72" s="63"/>
      <c r="BH72" s="63"/>
      <c r="BI72" s="63"/>
      <c r="BJ72" s="63"/>
      <c r="BK72" s="63"/>
      <c r="BL72" s="63"/>
      <c r="BM72" s="63"/>
      <c r="BN72" s="63"/>
      <c r="BO72" s="63"/>
      <c r="BP72" s="63"/>
      <c r="BQ72" s="60">
        <v>66</v>
      </c>
      <c r="BR72" s="89"/>
      <c r="BS72" s="758"/>
      <c r="BT72" s="759"/>
      <c r="BU72" s="759"/>
      <c r="BV72" s="759"/>
      <c r="BW72" s="759"/>
      <c r="BX72" s="759"/>
      <c r="BY72" s="759"/>
      <c r="BZ72" s="759"/>
      <c r="CA72" s="759"/>
      <c r="CB72" s="759"/>
      <c r="CC72" s="759"/>
      <c r="CD72" s="759"/>
      <c r="CE72" s="759"/>
      <c r="CF72" s="759"/>
      <c r="CG72" s="761"/>
      <c r="CH72" s="755"/>
      <c r="CI72" s="756"/>
      <c r="CJ72" s="756"/>
      <c r="CK72" s="756"/>
      <c r="CL72" s="757"/>
      <c r="CM72" s="755"/>
      <c r="CN72" s="756"/>
      <c r="CO72" s="756"/>
      <c r="CP72" s="756"/>
      <c r="CQ72" s="757"/>
      <c r="CR72" s="755"/>
      <c r="CS72" s="756"/>
      <c r="CT72" s="756"/>
      <c r="CU72" s="756"/>
      <c r="CV72" s="757"/>
      <c r="CW72" s="755"/>
      <c r="CX72" s="756"/>
      <c r="CY72" s="756"/>
      <c r="CZ72" s="756"/>
      <c r="DA72" s="757"/>
      <c r="DB72" s="755"/>
      <c r="DC72" s="756"/>
      <c r="DD72" s="756"/>
      <c r="DE72" s="756"/>
      <c r="DF72" s="757"/>
      <c r="DG72" s="755"/>
      <c r="DH72" s="756"/>
      <c r="DI72" s="756"/>
      <c r="DJ72" s="756"/>
      <c r="DK72" s="757"/>
      <c r="DL72" s="755"/>
      <c r="DM72" s="756"/>
      <c r="DN72" s="756"/>
      <c r="DO72" s="756"/>
      <c r="DP72" s="757"/>
      <c r="DQ72" s="755"/>
      <c r="DR72" s="756"/>
      <c r="DS72" s="756"/>
      <c r="DT72" s="756"/>
      <c r="DU72" s="757"/>
      <c r="DV72" s="758"/>
      <c r="DW72" s="759"/>
      <c r="DX72" s="759"/>
      <c r="DY72" s="759"/>
      <c r="DZ72" s="760"/>
      <c r="EA72" s="55"/>
    </row>
    <row r="73" spans="1:131" s="52" customFormat="1" ht="26.25" customHeight="1" x14ac:dyDescent="0.2">
      <c r="A73" s="60">
        <v>6</v>
      </c>
      <c r="B73" s="692" t="s">
        <v>522</v>
      </c>
      <c r="C73" s="693"/>
      <c r="D73" s="693"/>
      <c r="E73" s="693"/>
      <c r="F73" s="693"/>
      <c r="G73" s="693"/>
      <c r="H73" s="693"/>
      <c r="I73" s="693"/>
      <c r="J73" s="693"/>
      <c r="K73" s="693"/>
      <c r="L73" s="693"/>
      <c r="M73" s="693"/>
      <c r="N73" s="693"/>
      <c r="O73" s="693"/>
      <c r="P73" s="694"/>
      <c r="Q73" s="683">
        <v>98</v>
      </c>
      <c r="R73" s="684"/>
      <c r="S73" s="684"/>
      <c r="T73" s="684"/>
      <c r="U73" s="684"/>
      <c r="V73" s="684">
        <v>92</v>
      </c>
      <c r="W73" s="684"/>
      <c r="X73" s="684"/>
      <c r="Y73" s="684"/>
      <c r="Z73" s="684"/>
      <c r="AA73" s="684">
        <v>6</v>
      </c>
      <c r="AB73" s="684"/>
      <c r="AC73" s="684"/>
      <c r="AD73" s="684"/>
      <c r="AE73" s="684"/>
      <c r="AF73" s="684">
        <v>6</v>
      </c>
      <c r="AG73" s="684"/>
      <c r="AH73" s="684"/>
      <c r="AI73" s="684"/>
      <c r="AJ73" s="684"/>
      <c r="AK73" s="684" t="s">
        <v>206</v>
      </c>
      <c r="AL73" s="684"/>
      <c r="AM73" s="684"/>
      <c r="AN73" s="684"/>
      <c r="AO73" s="684"/>
      <c r="AP73" s="684" t="s">
        <v>206</v>
      </c>
      <c r="AQ73" s="684"/>
      <c r="AR73" s="684"/>
      <c r="AS73" s="684"/>
      <c r="AT73" s="684"/>
      <c r="AU73" s="684" t="s">
        <v>206</v>
      </c>
      <c r="AV73" s="684"/>
      <c r="AW73" s="684"/>
      <c r="AX73" s="684"/>
      <c r="AY73" s="684"/>
      <c r="AZ73" s="690"/>
      <c r="BA73" s="690"/>
      <c r="BB73" s="690"/>
      <c r="BC73" s="690"/>
      <c r="BD73" s="691"/>
      <c r="BE73" s="63"/>
      <c r="BF73" s="63"/>
      <c r="BG73" s="63"/>
      <c r="BH73" s="63"/>
      <c r="BI73" s="63"/>
      <c r="BJ73" s="63"/>
      <c r="BK73" s="63"/>
      <c r="BL73" s="63"/>
      <c r="BM73" s="63"/>
      <c r="BN73" s="63"/>
      <c r="BO73" s="63"/>
      <c r="BP73" s="63"/>
      <c r="BQ73" s="60">
        <v>67</v>
      </c>
      <c r="BR73" s="89"/>
      <c r="BS73" s="758"/>
      <c r="BT73" s="759"/>
      <c r="BU73" s="759"/>
      <c r="BV73" s="759"/>
      <c r="BW73" s="759"/>
      <c r="BX73" s="759"/>
      <c r="BY73" s="759"/>
      <c r="BZ73" s="759"/>
      <c r="CA73" s="759"/>
      <c r="CB73" s="759"/>
      <c r="CC73" s="759"/>
      <c r="CD73" s="759"/>
      <c r="CE73" s="759"/>
      <c r="CF73" s="759"/>
      <c r="CG73" s="761"/>
      <c r="CH73" s="755"/>
      <c r="CI73" s="756"/>
      <c r="CJ73" s="756"/>
      <c r="CK73" s="756"/>
      <c r="CL73" s="757"/>
      <c r="CM73" s="755"/>
      <c r="CN73" s="756"/>
      <c r="CO73" s="756"/>
      <c r="CP73" s="756"/>
      <c r="CQ73" s="757"/>
      <c r="CR73" s="755"/>
      <c r="CS73" s="756"/>
      <c r="CT73" s="756"/>
      <c r="CU73" s="756"/>
      <c r="CV73" s="757"/>
      <c r="CW73" s="755"/>
      <c r="CX73" s="756"/>
      <c r="CY73" s="756"/>
      <c r="CZ73" s="756"/>
      <c r="DA73" s="757"/>
      <c r="DB73" s="755"/>
      <c r="DC73" s="756"/>
      <c r="DD73" s="756"/>
      <c r="DE73" s="756"/>
      <c r="DF73" s="757"/>
      <c r="DG73" s="755"/>
      <c r="DH73" s="756"/>
      <c r="DI73" s="756"/>
      <c r="DJ73" s="756"/>
      <c r="DK73" s="757"/>
      <c r="DL73" s="755"/>
      <c r="DM73" s="756"/>
      <c r="DN73" s="756"/>
      <c r="DO73" s="756"/>
      <c r="DP73" s="757"/>
      <c r="DQ73" s="755"/>
      <c r="DR73" s="756"/>
      <c r="DS73" s="756"/>
      <c r="DT73" s="756"/>
      <c r="DU73" s="757"/>
      <c r="DV73" s="758"/>
      <c r="DW73" s="759"/>
      <c r="DX73" s="759"/>
      <c r="DY73" s="759"/>
      <c r="DZ73" s="760"/>
      <c r="EA73" s="55"/>
    </row>
    <row r="74" spans="1:131" s="52" customFormat="1" ht="26.25" customHeight="1" x14ac:dyDescent="0.2">
      <c r="A74" s="60">
        <v>7</v>
      </c>
      <c r="B74" s="692" t="s">
        <v>264</v>
      </c>
      <c r="C74" s="693"/>
      <c r="D74" s="693"/>
      <c r="E74" s="693"/>
      <c r="F74" s="693"/>
      <c r="G74" s="693"/>
      <c r="H74" s="693"/>
      <c r="I74" s="693"/>
      <c r="J74" s="693"/>
      <c r="K74" s="693"/>
      <c r="L74" s="693"/>
      <c r="M74" s="693"/>
      <c r="N74" s="693"/>
      <c r="O74" s="693"/>
      <c r="P74" s="694"/>
      <c r="Q74" s="683">
        <v>54</v>
      </c>
      <c r="R74" s="684"/>
      <c r="S74" s="684"/>
      <c r="T74" s="684"/>
      <c r="U74" s="684"/>
      <c r="V74" s="684">
        <v>52</v>
      </c>
      <c r="W74" s="684"/>
      <c r="X74" s="684"/>
      <c r="Y74" s="684"/>
      <c r="Z74" s="684"/>
      <c r="AA74" s="684">
        <v>2</v>
      </c>
      <c r="AB74" s="684"/>
      <c r="AC74" s="684"/>
      <c r="AD74" s="684"/>
      <c r="AE74" s="684"/>
      <c r="AF74" s="684">
        <v>2</v>
      </c>
      <c r="AG74" s="684"/>
      <c r="AH74" s="684"/>
      <c r="AI74" s="684"/>
      <c r="AJ74" s="684"/>
      <c r="AK74" s="684">
        <v>46</v>
      </c>
      <c r="AL74" s="684"/>
      <c r="AM74" s="684"/>
      <c r="AN74" s="684"/>
      <c r="AO74" s="684"/>
      <c r="AP74" s="684" t="s">
        <v>206</v>
      </c>
      <c r="AQ74" s="684"/>
      <c r="AR74" s="684"/>
      <c r="AS74" s="684"/>
      <c r="AT74" s="684"/>
      <c r="AU74" s="684" t="s">
        <v>206</v>
      </c>
      <c r="AV74" s="684"/>
      <c r="AW74" s="684"/>
      <c r="AX74" s="684"/>
      <c r="AY74" s="684"/>
      <c r="AZ74" s="690"/>
      <c r="BA74" s="690"/>
      <c r="BB74" s="690"/>
      <c r="BC74" s="690"/>
      <c r="BD74" s="691"/>
      <c r="BE74" s="63"/>
      <c r="BF74" s="63"/>
      <c r="BG74" s="63"/>
      <c r="BH74" s="63"/>
      <c r="BI74" s="63"/>
      <c r="BJ74" s="63"/>
      <c r="BK74" s="63"/>
      <c r="BL74" s="63"/>
      <c r="BM74" s="63"/>
      <c r="BN74" s="63"/>
      <c r="BO74" s="63"/>
      <c r="BP74" s="63"/>
      <c r="BQ74" s="60">
        <v>68</v>
      </c>
      <c r="BR74" s="89"/>
      <c r="BS74" s="758"/>
      <c r="BT74" s="759"/>
      <c r="BU74" s="759"/>
      <c r="BV74" s="759"/>
      <c r="BW74" s="759"/>
      <c r="BX74" s="759"/>
      <c r="BY74" s="759"/>
      <c r="BZ74" s="759"/>
      <c r="CA74" s="759"/>
      <c r="CB74" s="759"/>
      <c r="CC74" s="759"/>
      <c r="CD74" s="759"/>
      <c r="CE74" s="759"/>
      <c r="CF74" s="759"/>
      <c r="CG74" s="761"/>
      <c r="CH74" s="755"/>
      <c r="CI74" s="756"/>
      <c r="CJ74" s="756"/>
      <c r="CK74" s="756"/>
      <c r="CL74" s="757"/>
      <c r="CM74" s="755"/>
      <c r="CN74" s="756"/>
      <c r="CO74" s="756"/>
      <c r="CP74" s="756"/>
      <c r="CQ74" s="757"/>
      <c r="CR74" s="755"/>
      <c r="CS74" s="756"/>
      <c r="CT74" s="756"/>
      <c r="CU74" s="756"/>
      <c r="CV74" s="757"/>
      <c r="CW74" s="755"/>
      <c r="CX74" s="756"/>
      <c r="CY74" s="756"/>
      <c r="CZ74" s="756"/>
      <c r="DA74" s="757"/>
      <c r="DB74" s="755"/>
      <c r="DC74" s="756"/>
      <c r="DD74" s="756"/>
      <c r="DE74" s="756"/>
      <c r="DF74" s="757"/>
      <c r="DG74" s="755"/>
      <c r="DH74" s="756"/>
      <c r="DI74" s="756"/>
      <c r="DJ74" s="756"/>
      <c r="DK74" s="757"/>
      <c r="DL74" s="755"/>
      <c r="DM74" s="756"/>
      <c r="DN74" s="756"/>
      <c r="DO74" s="756"/>
      <c r="DP74" s="757"/>
      <c r="DQ74" s="755"/>
      <c r="DR74" s="756"/>
      <c r="DS74" s="756"/>
      <c r="DT74" s="756"/>
      <c r="DU74" s="757"/>
      <c r="DV74" s="758"/>
      <c r="DW74" s="759"/>
      <c r="DX74" s="759"/>
      <c r="DY74" s="759"/>
      <c r="DZ74" s="760"/>
      <c r="EA74" s="55"/>
    </row>
    <row r="75" spans="1:131" s="52" customFormat="1" ht="26.25" customHeight="1" x14ac:dyDescent="0.2">
      <c r="A75" s="60">
        <v>8</v>
      </c>
      <c r="B75" s="692" t="s">
        <v>554</v>
      </c>
      <c r="C75" s="693"/>
      <c r="D75" s="693"/>
      <c r="E75" s="693"/>
      <c r="F75" s="693"/>
      <c r="G75" s="693"/>
      <c r="H75" s="693"/>
      <c r="I75" s="693"/>
      <c r="J75" s="693"/>
      <c r="K75" s="693"/>
      <c r="L75" s="693"/>
      <c r="M75" s="693"/>
      <c r="N75" s="693"/>
      <c r="O75" s="693"/>
      <c r="P75" s="694"/>
      <c r="Q75" s="695">
        <v>837</v>
      </c>
      <c r="R75" s="687"/>
      <c r="S75" s="687"/>
      <c r="T75" s="687"/>
      <c r="U75" s="689"/>
      <c r="V75" s="685">
        <v>127</v>
      </c>
      <c r="W75" s="687"/>
      <c r="X75" s="687"/>
      <c r="Y75" s="687"/>
      <c r="Z75" s="689"/>
      <c r="AA75" s="685">
        <v>710</v>
      </c>
      <c r="AB75" s="687"/>
      <c r="AC75" s="687"/>
      <c r="AD75" s="687"/>
      <c r="AE75" s="689"/>
      <c r="AF75" s="685">
        <v>710</v>
      </c>
      <c r="AG75" s="687"/>
      <c r="AH75" s="687"/>
      <c r="AI75" s="687"/>
      <c r="AJ75" s="689"/>
      <c r="AK75" s="685">
        <v>30</v>
      </c>
      <c r="AL75" s="687"/>
      <c r="AM75" s="687"/>
      <c r="AN75" s="687"/>
      <c r="AO75" s="689"/>
      <c r="AP75" s="685">
        <v>8</v>
      </c>
      <c r="AQ75" s="687"/>
      <c r="AR75" s="687"/>
      <c r="AS75" s="687"/>
      <c r="AT75" s="689"/>
      <c r="AU75" s="685" t="s">
        <v>206</v>
      </c>
      <c r="AV75" s="687"/>
      <c r="AW75" s="687"/>
      <c r="AX75" s="687"/>
      <c r="AY75" s="689"/>
      <c r="AZ75" s="690"/>
      <c r="BA75" s="690"/>
      <c r="BB75" s="690"/>
      <c r="BC75" s="690"/>
      <c r="BD75" s="691"/>
      <c r="BE75" s="63"/>
      <c r="BF75" s="63"/>
      <c r="BG75" s="63"/>
      <c r="BH75" s="63"/>
      <c r="BI75" s="63"/>
      <c r="BJ75" s="63"/>
      <c r="BK75" s="63"/>
      <c r="BL75" s="63"/>
      <c r="BM75" s="63"/>
      <c r="BN75" s="63"/>
      <c r="BO75" s="63"/>
      <c r="BP75" s="63"/>
      <c r="BQ75" s="60">
        <v>69</v>
      </c>
      <c r="BR75" s="89"/>
      <c r="BS75" s="758"/>
      <c r="BT75" s="759"/>
      <c r="BU75" s="759"/>
      <c r="BV75" s="759"/>
      <c r="BW75" s="759"/>
      <c r="BX75" s="759"/>
      <c r="BY75" s="759"/>
      <c r="BZ75" s="759"/>
      <c r="CA75" s="759"/>
      <c r="CB75" s="759"/>
      <c r="CC75" s="759"/>
      <c r="CD75" s="759"/>
      <c r="CE75" s="759"/>
      <c r="CF75" s="759"/>
      <c r="CG75" s="761"/>
      <c r="CH75" s="755"/>
      <c r="CI75" s="756"/>
      <c r="CJ75" s="756"/>
      <c r="CK75" s="756"/>
      <c r="CL75" s="757"/>
      <c r="CM75" s="755"/>
      <c r="CN75" s="756"/>
      <c r="CO75" s="756"/>
      <c r="CP75" s="756"/>
      <c r="CQ75" s="757"/>
      <c r="CR75" s="755"/>
      <c r="CS75" s="756"/>
      <c r="CT75" s="756"/>
      <c r="CU75" s="756"/>
      <c r="CV75" s="757"/>
      <c r="CW75" s="755"/>
      <c r="CX75" s="756"/>
      <c r="CY75" s="756"/>
      <c r="CZ75" s="756"/>
      <c r="DA75" s="757"/>
      <c r="DB75" s="755"/>
      <c r="DC75" s="756"/>
      <c r="DD75" s="756"/>
      <c r="DE75" s="756"/>
      <c r="DF75" s="757"/>
      <c r="DG75" s="755"/>
      <c r="DH75" s="756"/>
      <c r="DI75" s="756"/>
      <c r="DJ75" s="756"/>
      <c r="DK75" s="757"/>
      <c r="DL75" s="755"/>
      <c r="DM75" s="756"/>
      <c r="DN75" s="756"/>
      <c r="DO75" s="756"/>
      <c r="DP75" s="757"/>
      <c r="DQ75" s="755"/>
      <c r="DR75" s="756"/>
      <c r="DS75" s="756"/>
      <c r="DT75" s="756"/>
      <c r="DU75" s="757"/>
      <c r="DV75" s="758"/>
      <c r="DW75" s="759"/>
      <c r="DX75" s="759"/>
      <c r="DY75" s="759"/>
      <c r="DZ75" s="760"/>
      <c r="EA75" s="55"/>
    </row>
    <row r="76" spans="1:131" s="52" customFormat="1" ht="26.25" customHeight="1" x14ac:dyDescent="0.2">
      <c r="A76" s="60">
        <v>9</v>
      </c>
      <c r="B76" s="692" t="s">
        <v>487</v>
      </c>
      <c r="C76" s="693"/>
      <c r="D76" s="693"/>
      <c r="E76" s="693"/>
      <c r="F76" s="693"/>
      <c r="G76" s="693"/>
      <c r="H76" s="693"/>
      <c r="I76" s="693"/>
      <c r="J76" s="693"/>
      <c r="K76" s="693"/>
      <c r="L76" s="693"/>
      <c r="M76" s="693"/>
      <c r="N76" s="693"/>
      <c r="O76" s="693"/>
      <c r="P76" s="694"/>
      <c r="Q76" s="695">
        <v>1018</v>
      </c>
      <c r="R76" s="687"/>
      <c r="S76" s="687"/>
      <c r="T76" s="687"/>
      <c r="U76" s="689"/>
      <c r="V76" s="685">
        <v>933</v>
      </c>
      <c r="W76" s="687"/>
      <c r="X76" s="687"/>
      <c r="Y76" s="687"/>
      <c r="Z76" s="689"/>
      <c r="AA76" s="685">
        <v>85</v>
      </c>
      <c r="AB76" s="687"/>
      <c r="AC76" s="687"/>
      <c r="AD76" s="687"/>
      <c r="AE76" s="689"/>
      <c r="AF76" s="685">
        <v>85</v>
      </c>
      <c r="AG76" s="687"/>
      <c r="AH76" s="687"/>
      <c r="AI76" s="687"/>
      <c r="AJ76" s="689"/>
      <c r="AK76" s="685" t="s">
        <v>206</v>
      </c>
      <c r="AL76" s="687"/>
      <c r="AM76" s="687"/>
      <c r="AN76" s="687"/>
      <c r="AO76" s="689"/>
      <c r="AP76" s="685" t="s">
        <v>206</v>
      </c>
      <c r="AQ76" s="687"/>
      <c r="AR76" s="687"/>
      <c r="AS76" s="687"/>
      <c r="AT76" s="689"/>
      <c r="AU76" s="685" t="s">
        <v>206</v>
      </c>
      <c r="AV76" s="687"/>
      <c r="AW76" s="687"/>
      <c r="AX76" s="687"/>
      <c r="AY76" s="689"/>
      <c r="AZ76" s="690"/>
      <c r="BA76" s="690"/>
      <c r="BB76" s="690"/>
      <c r="BC76" s="690"/>
      <c r="BD76" s="691"/>
      <c r="BE76" s="63"/>
      <c r="BF76" s="63"/>
      <c r="BG76" s="63"/>
      <c r="BH76" s="63"/>
      <c r="BI76" s="63"/>
      <c r="BJ76" s="63"/>
      <c r="BK76" s="63"/>
      <c r="BL76" s="63"/>
      <c r="BM76" s="63"/>
      <c r="BN76" s="63"/>
      <c r="BO76" s="63"/>
      <c r="BP76" s="63"/>
      <c r="BQ76" s="60">
        <v>70</v>
      </c>
      <c r="BR76" s="89"/>
      <c r="BS76" s="758"/>
      <c r="BT76" s="759"/>
      <c r="BU76" s="759"/>
      <c r="BV76" s="759"/>
      <c r="BW76" s="759"/>
      <c r="BX76" s="759"/>
      <c r="BY76" s="759"/>
      <c r="BZ76" s="759"/>
      <c r="CA76" s="759"/>
      <c r="CB76" s="759"/>
      <c r="CC76" s="759"/>
      <c r="CD76" s="759"/>
      <c r="CE76" s="759"/>
      <c r="CF76" s="759"/>
      <c r="CG76" s="761"/>
      <c r="CH76" s="755"/>
      <c r="CI76" s="756"/>
      <c r="CJ76" s="756"/>
      <c r="CK76" s="756"/>
      <c r="CL76" s="757"/>
      <c r="CM76" s="755"/>
      <c r="CN76" s="756"/>
      <c r="CO76" s="756"/>
      <c r="CP76" s="756"/>
      <c r="CQ76" s="757"/>
      <c r="CR76" s="755"/>
      <c r="CS76" s="756"/>
      <c r="CT76" s="756"/>
      <c r="CU76" s="756"/>
      <c r="CV76" s="757"/>
      <c r="CW76" s="755"/>
      <c r="CX76" s="756"/>
      <c r="CY76" s="756"/>
      <c r="CZ76" s="756"/>
      <c r="DA76" s="757"/>
      <c r="DB76" s="755"/>
      <c r="DC76" s="756"/>
      <c r="DD76" s="756"/>
      <c r="DE76" s="756"/>
      <c r="DF76" s="757"/>
      <c r="DG76" s="755"/>
      <c r="DH76" s="756"/>
      <c r="DI76" s="756"/>
      <c r="DJ76" s="756"/>
      <c r="DK76" s="757"/>
      <c r="DL76" s="755"/>
      <c r="DM76" s="756"/>
      <c r="DN76" s="756"/>
      <c r="DO76" s="756"/>
      <c r="DP76" s="757"/>
      <c r="DQ76" s="755"/>
      <c r="DR76" s="756"/>
      <c r="DS76" s="756"/>
      <c r="DT76" s="756"/>
      <c r="DU76" s="757"/>
      <c r="DV76" s="758"/>
      <c r="DW76" s="759"/>
      <c r="DX76" s="759"/>
      <c r="DY76" s="759"/>
      <c r="DZ76" s="760"/>
      <c r="EA76" s="55"/>
    </row>
    <row r="77" spans="1:131" s="52" customFormat="1" ht="26.25" customHeight="1" x14ac:dyDescent="0.2">
      <c r="A77" s="60">
        <v>10</v>
      </c>
      <c r="B77" s="692" t="s">
        <v>444</v>
      </c>
      <c r="C77" s="693"/>
      <c r="D77" s="693"/>
      <c r="E77" s="693"/>
      <c r="F77" s="693"/>
      <c r="G77" s="693"/>
      <c r="H77" s="693"/>
      <c r="I77" s="693"/>
      <c r="J77" s="693"/>
      <c r="K77" s="693"/>
      <c r="L77" s="693"/>
      <c r="M77" s="693"/>
      <c r="N77" s="693"/>
      <c r="O77" s="693"/>
      <c r="P77" s="694"/>
      <c r="Q77" s="695">
        <v>374458</v>
      </c>
      <c r="R77" s="687"/>
      <c r="S77" s="687"/>
      <c r="T77" s="687"/>
      <c r="U77" s="689"/>
      <c r="V77" s="685">
        <v>355411</v>
      </c>
      <c r="W77" s="687"/>
      <c r="X77" s="687"/>
      <c r="Y77" s="687"/>
      <c r="Z77" s="689"/>
      <c r="AA77" s="685">
        <v>19047</v>
      </c>
      <c r="AB77" s="687"/>
      <c r="AC77" s="687"/>
      <c r="AD77" s="687"/>
      <c r="AE77" s="689"/>
      <c r="AF77" s="685">
        <v>19047</v>
      </c>
      <c r="AG77" s="687"/>
      <c r="AH77" s="687"/>
      <c r="AI77" s="687"/>
      <c r="AJ77" s="689"/>
      <c r="AK77" s="685">
        <v>47</v>
      </c>
      <c r="AL77" s="687"/>
      <c r="AM77" s="687"/>
      <c r="AN77" s="687"/>
      <c r="AO77" s="689"/>
      <c r="AP77" s="685" t="s">
        <v>206</v>
      </c>
      <c r="AQ77" s="687"/>
      <c r="AR77" s="687"/>
      <c r="AS77" s="687"/>
      <c r="AT77" s="689"/>
      <c r="AU77" s="685" t="s">
        <v>206</v>
      </c>
      <c r="AV77" s="687"/>
      <c r="AW77" s="687"/>
      <c r="AX77" s="687"/>
      <c r="AY77" s="689"/>
      <c r="AZ77" s="690"/>
      <c r="BA77" s="690"/>
      <c r="BB77" s="690"/>
      <c r="BC77" s="690"/>
      <c r="BD77" s="691"/>
      <c r="BE77" s="63"/>
      <c r="BF77" s="63"/>
      <c r="BG77" s="63"/>
      <c r="BH77" s="63"/>
      <c r="BI77" s="63"/>
      <c r="BJ77" s="63"/>
      <c r="BK77" s="63"/>
      <c r="BL77" s="63"/>
      <c r="BM77" s="63"/>
      <c r="BN77" s="63"/>
      <c r="BO77" s="63"/>
      <c r="BP77" s="63"/>
      <c r="BQ77" s="60">
        <v>71</v>
      </c>
      <c r="BR77" s="89"/>
      <c r="BS77" s="758"/>
      <c r="BT77" s="759"/>
      <c r="BU77" s="759"/>
      <c r="BV77" s="759"/>
      <c r="BW77" s="759"/>
      <c r="BX77" s="759"/>
      <c r="BY77" s="759"/>
      <c r="BZ77" s="759"/>
      <c r="CA77" s="759"/>
      <c r="CB77" s="759"/>
      <c r="CC77" s="759"/>
      <c r="CD77" s="759"/>
      <c r="CE77" s="759"/>
      <c r="CF77" s="759"/>
      <c r="CG77" s="761"/>
      <c r="CH77" s="755"/>
      <c r="CI77" s="756"/>
      <c r="CJ77" s="756"/>
      <c r="CK77" s="756"/>
      <c r="CL77" s="757"/>
      <c r="CM77" s="755"/>
      <c r="CN77" s="756"/>
      <c r="CO77" s="756"/>
      <c r="CP77" s="756"/>
      <c r="CQ77" s="757"/>
      <c r="CR77" s="755"/>
      <c r="CS77" s="756"/>
      <c r="CT77" s="756"/>
      <c r="CU77" s="756"/>
      <c r="CV77" s="757"/>
      <c r="CW77" s="755"/>
      <c r="CX77" s="756"/>
      <c r="CY77" s="756"/>
      <c r="CZ77" s="756"/>
      <c r="DA77" s="757"/>
      <c r="DB77" s="755"/>
      <c r="DC77" s="756"/>
      <c r="DD77" s="756"/>
      <c r="DE77" s="756"/>
      <c r="DF77" s="757"/>
      <c r="DG77" s="755"/>
      <c r="DH77" s="756"/>
      <c r="DI77" s="756"/>
      <c r="DJ77" s="756"/>
      <c r="DK77" s="757"/>
      <c r="DL77" s="755"/>
      <c r="DM77" s="756"/>
      <c r="DN77" s="756"/>
      <c r="DO77" s="756"/>
      <c r="DP77" s="757"/>
      <c r="DQ77" s="755"/>
      <c r="DR77" s="756"/>
      <c r="DS77" s="756"/>
      <c r="DT77" s="756"/>
      <c r="DU77" s="757"/>
      <c r="DV77" s="758"/>
      <c r="DW77" s="759"/>
      <c r="DX77" s="759"/>
      <c r="DY77" s="759"/>
      <c r="DZ77" s="760"/>
      <c r="EA77" s="55"/>
    </row>
    <row r="78" spans="1:131" s="52" customFormat="1" ht="26.25" customHeight="1" x14ac:dyDescent="0.2">
      <c r="A78" s="60">
        <v>11</v>
      </c>
      <c r="B78" s="692" t="s">
        <v>555</v>
      </c>
      <c r="C78" s="693"/>
      <c r="D78" s="693"/>
      <c r="E78" s="693"/>
      <c r="F78" s="693"/>
      <c r="G78" s="693"/>
      <c r="H78" s="693"/>
      <c r="I78" s="693"/>
      <c r="J78" s="693"/>
      <c r="K78" s="693"/>
      <c r="L78" s="693"/>
      <c r="M78" s="693"/>
      <c r="N78" s="693"/>
      <c r="O78" s="693"/>
      <c r="P78" s="694"/>
      <c r="Q78" s="683">
        <v>2553</v>
      </c>
      <c r="R78" s="684"/>
      <c r="S78" s="684"/>
      <c r="T78" s="684"/>
      <c r="U78" s="684"/>
      <c r="V78" s="684">
        <v>2552</v>
      </c>
      <c r="W78" s="684"/>
      <c r="X78" s="684"/>
      <c r="Y78" s="684"/>
      <c r="Z78" s="684"/>
      <c r="AA78" s="684">
        <v>1</v>
      </c>
      <c r="AB78" s="684"/>
      <c r="AC78" s="684"/>
      <c r="AD78" s="684"/>
      <c r="AE78" s="684"/>
      <c r="AF78" s="684">
        <v>1</v>
      </c>
      <c r="AG78" s="684"/>
      <c r="AH78" s="684"/>
      <c r="AI78" s="684"/>
      <c r="AJ78" s="684"/>
      <c r="AK78" s="684" t="s">
        <v>206</v>
      </c>
      <c r="AL78" s="684"/>
      <c r="AM78" s="684"/>
      <c r="AN78" s="684"/>
      <c r="AO78" s="684"/>
      <c r="AP78" s="684" t="s">
        <v>206</v>
      </c>
      <c r="AQ78" s="684"/>
      <c r="AR78" s="684"/>
      <c r="AS78" s="684"/>
      <c r="AT78" s="684"/>
      <c r="AU78" s="684" t="s">
        <v>206</v>
      </c>
      <c r="AV78" s="684"/>
      <c r="AW78" s="684"/>
      <c r="AX78" s="684"/>
      <c r="AY78" s="684"/>
      <c r="AZ78" s="690"/>
      <c r="BA78" s="690"/>
      <c r="BB78" s="690"/>
      <c r="BC78" s="690"/>
      <c r="BD78" s="691"/>
      <c r="BE78" s="63"/>
      <c r="BF78" s="63"/>
      <c r="BG78" s="63"/>
      <c r="BH78" s="63"/>
      <c r="BI78" s="63"/>
      <c r="BJ78" s="55"/>
      <c r="BK78" s="55"/>
      <c r="BL78" s="55"/>
      <c r="BM78" s="55"/>
      <c r="BN78" s="55"/>
      <c r="BO78" s="63"/>
      <c r="BP78" s="63"/>
      <c r="BQ78" s="60">
        <v>72</v>
      </c>
      <c r="BR78" s="89"/>
      <c r="BS78" s="758"/>
      <c r="BT78" s="759"/>
      <c r="BU78" s="759"/>
      <c r="BV78" s="759"/>
      <c r="BW78" s="759"/>
      <c r="BX78" s="759"/>
      <c r="BY78" s="759"/>
      <c r="BZ78" s="759"/>
      <c r="CA78" s="759"/>
      <c r="CB78" s="759"/>
      <c r="CC78" s="759"/>
      <c r="CD78" s="759"/>
      <c r="CE78" s="759"/>
      <c r="CF78" s="759"/>
      <c r="CG78" s="761"/>
      <c r="CH78" s="755"/>
      <c r="CI78" s="756"/>
      <c r="CJ78" s="756"/>
      <c r="CK78" s="756"/>
      <c r="CL78" s="757"/>
      <c r="CM78" s="755"/>
      <c r="CN78" s="756"/>
      <c r="CO78" s="756"/>
      <c r="CP78" s="756"/>
      <c r="CQ78" s="757"/>
      <c r="CR78" s="755"/>
      <c r="CS78" s="756"/>
      <c r="CT78" s="756"/>
      <c r="CU78" s="756"/>
      <c r="CV78" s="757"/>
      <c r="CW78" s="755"/>
      <c r="CX78" s="756"/>
      <c r="CY78" s="756"/>
      <c r="CZ78" s="756"/>
      <c r="DA78" s="757"/>
      <c r="DB78" s="755"/>
      <c r="DC78" s="756"/>
      <c r="DD78" s="756"/>
      <c r="DE78" s="756"/>
      <c r="DF78" s="757"/>
      <c r="DG78" s="755"/>
      <c r="DH78" s="756"/>
      <c r="DI78" s="756"/>
      <c r="DJ78" s="756"/>
      <c r="DK78" s="757"/>
      <c r="DL78" s="755"/>
      <c r="DM78" s="756"/>
      <c r="DN78" s="756"/>
      <c r="DO78" s="756"/>
      <c r="DP78" s="757"/>
      <c r="DQ78" s="755"/>
      <c r="DR78" s="756"/>
      <c r="DS78" s="756"/>
      <c r="DT78" s="756"/>
      <c r="DU78" s="757"/>
      <c r="DV78" s="758"/>
      <c r="DW78" s="759"/>
      <c r="DX78" s="759"/>
      <c r="DY78" s="759"/>
      <c r="DZ78" s="760"/>
      <c r="EA78" s="55"/>
    </row>
    <row r="79" spans="1:131" s="52" customFormat="1" ht="26.25" customHeight="1" x14ac:dyDescent="0.2">
      <c r="A79" s="60">
        <v>12</v>
      </c>
      <c r="B79" s="692"/>
      <c r="C79" s="693"/>
      <c r="D79" s="693"/>
      <c r="E79" s="693"/>
      <c r="F79" s="693"/>
      <c r="G79" s="693"/>
      <c r="H79" s="693"/>
      <c r="I79" s="693"/>
      <c r="J79" s="693"/>
      <c r="K79" s="693"/>
      <c r="L79" s="693"/>
      <c r="M79" s="693"/>
      <c r="N79" s="693"/>
      <c r="O79" s="693"/>
      <c r="P79" s="694"/>
      <c r="Q79" s="683"/>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4"/>
      <c r="AP79" s="684"/>
      <c r="AQ79" s="684"/>
      <c r="AR79" s="684"/>
      <c r="AS79" s="684"/>
      <c r="AT79" s="684"/>
      <c r="AU79" s="684"/>
      <c r="AV79" s="684"/>
      <c r="AW79" s="684"/>
      <c r="AX79" s="684"/>
      <c r="AY79" s="684"/>
      <c r="AZ79" s="690"/>
      <c r="BA79" s="690"/>
      <c r="BB79" s="690"/>
      <c r="BC79" s="690"/>
      <c r="BD79" s="691"/>
      <c r="BE79" s="63"/>
      <c r="BF79" s="63"/>
      <c r="BG79" s="63"/>
      <c r="BH79" s="63"/>
      <c r="BI79" s="63"/>
      <c r="BJ79" s="55"/>
      <c r="BK79" s="55"/>
      <c r="BL79" s="55"/>
      <c r="BM79" s="55"/>
      <c r="BN79" s="55"/>
      <c r="BO79" s="63"/>
      <c r="BP79" s="63"/>
      <c r="BQ79" s="60">
        <v>73</v>
      </c>
      <c r="BR79" s="89"/>
      <c r="BS79" s="758"/>
      <c r="BT79" s="759"/>
      <c r="BU79" s="759"/>
      <c r="BV79" s="759"/>
      <c r="BW79" s="759"/>
      <c r="BX79" s="759"/>
      <c r="BY79" s="759"/>
      <c r="BZ79" s="759"/>
      <c r="CA79" s="759"/>
      <c r="CB79" s="759"/>
      <c r="CC79" s="759"/>
      <c r="CD79" s="759"/>
      <c r="CE79" s="759"/>
      <c r="CF79" s="759"/>
      <c r="CG79" s="761"/>
      <c r="CH79" s="755"/>
      <c r="CI79" s="756"/>
      <c r="CJ79" s="756"/>
      <c r="CK79" s="756"/>
      <c r="CL79" s="757"/>
      <c r="CM79" s="755"/>
      <c r="CN79" s="756"/>
      <c r="CO79" s="756"/>
      <c r="CP79" s="756"/>
      <c r="CQ79" s="757"/>
      <c r="CR79" s="755"/>
      <c r="CS79" s="756"/>
      <c r="CT79" s="756"/>
      <c r="CU79" s="756"/>
      <c r="CV79" s="757"/>
      <c r="CW79" s="755"/>
      <c r="CX79" s="756"/>
      <c r="CY79" s="756"/>
      <c r="CZ79" s="756"/>
      <c r="DA79" s="757"/>
      <c r="DB79" s="755"/>
      <c r="DC79" s="756"/>
      <c r="DD79" s="756"/>
      <c r="DE79" s="756"/>
      <c r="DF79" s="757"/>
      <c r="DG79" s="755"/>
      <c r="DH79" s="756"/>
      <c r="DI79" s="756"/>
      <c r="DJ79" s="756"/>
      <c r="DK79" s="757"/>
      <c r="DL79" s="755"/>
      <c r="DM79" s="756"/>
      <c r="DN79" s="756"/>
      <c r="DO79" s="756"/>
      <c r="DP79" s="757"/>
      <c r="DQ79" s="755"/>
      <c r="DR79" s="756"/>
      <c r="DS79" s="756"/>
      <c r="DT79" s="756"/>
      <c r="DU79" s="757"/>
      <c r="DV79" s="758"/>
      <c r="DW79" s="759"/>
      <c r="DX79" s="759"/>
      <c r="DY79" s="759"/>
      <c r="DZ79" s="760"/>
      <c r="EA79" s="55"/>
    </row>
    <row r="80" spans="1:131" s="52" customFormat="1" ht="26.25" customHeight="1" x14ac:dyDescent="0.2">
      <c r="A80" s="60">
        <v>13</v>
      </c>
      <c r="B80" s="692"/>
      <c r="C80" s="693"/>
      <c r="D80" s="693"/>
      <c r="E80" s="693"/>
      <c r="F80" s="693"/>
      <c r="G80" s="693"/>
      <c r="H80" s="693"/>
      <c r="I80" s="693"/>
      <c r="J80" s="693"/>
      <c r="K80" s="693"/>
      <c r="L80" s="693"/>
      <c r="M80" s="693"/>
      <c r="N80" s="693"/>
      <c r="O80" s="693"/>
      <c r="P80" s="694"/>
      <c r="Q80" s="683"/>
      <c r="R80" s="684"/>
      <c r="S80" s="684"/>
      <c r="T80" s="684"/>
      <c r="U80" s="684"/>
      <c r="V80" s="684"/>
      <c r="W80" s="684"/>
      <c r="X80" s="684"/>
      <c r="Y80" s="684"/>
      <c r="Z80" s="684"/>
      <c r="AA80" s="684"/>
      <c r="AB80" s="684"/>
      <c r="AC80" s="684"/>
      <c r="AD80" s="684"/>
      <c r="AE80" s="684"/>
      <c r="AF80" s="684"/>
      <c r="AG80" s="684"/>
      <c r="AH80" s="684"/>
      <c r="AI80" s="684"/>
      <c r="AJ80" s="684"/>
      <c r="AK80" s="684"/>
      <c r="AL80" s="684"/>
      <c r="AM80" s="684"/>
      <c r="AN80" s="684"/>
      <c r="AO80" s="684"/>
      <c r="AP80" s="684"/>
      <c r="AQ80" s="684"/>
      <c r="AR80" s="684"/>
      <c r="AS80" s="684"/>
      <c r="AT80" s="684"/>
      <c r="AU80" s="684"/>
      <c r="AV80" s="684"/>
      <c r="AW80" s="684"/>
      <c r="AX80" s="684"/>
      <c r="AY80" s="684"/>
      <c r="AZ80" s="690"/>
      <c r="BA80" s="690"/>
      <c r="BB80" s="690"/>
      <c r="BC80" s="690"/>
      <c r="BD80" s="691"/>
      <c r="BE80" s="63"/>
      <c r="BF80" s="63"/>
      <c r="BG80" s="63"/>
      <c r="BH80" s="63"/>
      <c r="BI80" s="63"/>
      <c r="BJ80" s="63"/>
      <c r="BK80" s="63"/>
      <c r="BL80" s="63"/>
      <c r="BM80" s="63"/>
      <c r="BN80" s="63"/>
      <c r="BO80" s="63"/>
      <c r="BP80" s="63"/>
      <c r="BQ80" s="60">
        <v>74</v>
      </c>
      <c r="BR80" s="89"/>
      <c r="BS80" s="758"/>
      <c r="BT80" s="759"/>
      <c r="BU80" s="759"/>
      <c r="BV80" s="759"/>
      <c r="BW80" s="759"/>
      <c r="BX80" s="759"/>
      <c r="BY80" s="759"/>
      <c r="BZ80" s="759"/>
      <c r="CA80" s="759"/>
      <c r="CB80" s="759"/>
      <c r="CC80" s="759"/>
      <c r="CD80" s="759"/>
      <c r="CE80" s="759"/>
      <c r="CF80" s="759"/>
      <c r="CG80" s="761"/>
      <c r="CH80" s="755"/>
      <c r="CI80" s="756"/>
      <c r="CJ80" s="756"/>
      <c r="CK80" s="756"/>
      <c r="CL80" s="757"/>
      <c r="CM80" s="755"/>
      <c r="CN80" s="756"/>
      <c r="CO80" s="756"/>
      <c r="CP80" s="756"/>
      <c r="CQ80" s="757"/>
      <c r="CR80" s="755"/>
      <c r="CS80" s="756"/>
      <c r="CT80" s="756"/>
      <c r="CU80" s="756"/>
      <c r="CV80" s="757"/>
      <c r="CW80" s="755"/>
      <c r="CX80" s="756"/>
      <c r="CY80" s="756"/>
      <c r="CZ80" s="756"/>
      <c r="DA80" s="757"/>
      <c r="DB80" s="755"/>
      <c r="DC80" s="756"/>
      <c r="DD80" s="756"/>
      <c r="DE80" s="756"/>
      <c r="DF80" s="757"/>
      <c r="DG80" s="755"/>
      <c r="DH80" s="756"/>
      <c r="DI80" s="756"/>
      <c r="DJ80" s="756"/>
      <c r="DK80" s="757"/>
      <c r="DL80" s="755"/>
      <c r="DM80" s="756"/>
      <c r="DN80" s="756"/>
      <c r="DO80" s="756"/>
      <c r="DP80" s="757"/>
      <c r="DQ80" s="755"/>
      <c r="DR80" s="756"/>
      <c r="DS80" s="756"/>
      <c r="DT80" s="756"/>
      <c r="DU80" s="757"/>
      <c r="DV80" s="758"/>
      <c r="DW80" s="759"/>
      <c r="DX80" s="759"/>
      <c r="DY80" s="759"/>
      <c r="DZ80" s="760"/>
      <c r="EA80" s="55"/>
    </row>
    <row r="81" spans="1:131" s="52" customFormat="1" ht="26.25" customHeight="1" x14ac:dyDescent="0.2">
      <c r="A81" s="60">
        <v>14</v>
      </c>
      <c r="B81" s="692"/>
      <c r="C81" s="693"/>
      <c r="D81" s="693"/>
      <c r="E81" s="693"/>
      <c r="F81" s="693"/>
      <c r="G81" s="693"/>
      <c r="H81" s="693"/>
      <c r="I81" s="693"/>
      <c r="J81" s="693"/>
      <c r="K81" s="693"/>
      <c r="L81" s="693"/>
      <c r="M81" s="693"/>
      <c r="N81" s="693"/>
      <c r="O81" s="693"/>
      <c r="P81" s="694"/>
      <c r="Q81" s="683"/>
      <c r="R81" s="684"/>
      <c r="S81" s="684"/>
      <c r="T81" s="684"/>
      <c r="U81" s="684"/>
      <c r="V81" s="684"/>
      <c r="W81" s="684"/>
      <c r="X81" s="684"/>
      <c r="Y81" s="684"/>
      <c r="Z81" s="684"/>
      <c r="AA81" s="684"/>
      <c r="AB81" s="684"/>
      <c r="AC81" s="684"/>
      <c r="AD81" s="684"/>
      <c r="AE81" s="684"/>
      <c r="AF81" s="684"/>
      <c r="AG81" s="684"/>
      <c r="AH81" s="684"/>
      <c r="AI81" s="684"/>
      <c r="AJ81" s="684"/>
      <c r="AK81" s="684"/>
      <c r="AL81" s="684"/>
      <c r="AM81" s="684"/>
      <c r="AN81" s="684"/>
      <c r="AO81" s="684"/>
      <c r="AP81" s="684"/>
      <c r="AQ81" s="684"/>
      <c r="AR81" s="684"/>
      <c r="AS81" s="684"/>
      <c r="AT81" s="684"/>
      <c r="AU81" s="684"/>
      <c r="AV81" s="684"/>
      <c r="AW81" s="684"/>
      <c r="AX81" s="684"/>
      <c r="AY81" s="684"/>
      <c r="AZ81" s="690"/>
      <c r="BA81" s="690"/>
      <c r="BB81" s="690"/>
      <c r="BC81" s="690"/>
      <c r="BD81" s="691"/>
      <c r="BE81" s="63"/>
      <c r="BF81" s="63"/>
      <c r="BG81" s="63"/>
      <c r="BH81" s="63"/>
      <c r="BI81" s="63"/>
      <c r="BJ81" s="63"/>
      <c r="BK81" s="63"/>
      <c r="BL81" s="63"/>
      <c r="BM81" s="63"/>
      <c r="BN81" s="63"/>
      <c r="BO81" s="63"/>
      <c r="BP81" s="63"/>
      <c r="BQ81" s="60">
        <v>75</v>
      </c>
      <c r="BR81" s="89"/>
      <c r="BS81" s="758"/>
      <c r="BT81" s="759"/>
      <c r="BU81" s="759"/>
      <c r="BV81" s="759"/>
      <c r="BW81" s="759"/>
      <c r="BX81" s="759"/>
      <c r="BY81" s="759"/>
      <c r="BZ81" s="759"/>
      <c r="CA81" s="759"/>
      <c r="CB81" s="759"/>
      <c r="CC81" s="759"/>
      <c r="CD81" s="759"/>
      <c r="CE81" s="759"/>
      <c r="CF81" s="759"/>
      <c r="CG81" s="761"/>
      <c r="CH81" s="755"/>
      <c r="CI81" s="756"/>
      <c r="CJ81" s="756"/>
      <c r="CK81" s="756"/>
      <c r="CL81" s="757"/>
      <c r="CM81" s="755"/>
      <c r="CN81" s="756"/>
      <c r="CO81" s="756"/>
      <c r="CP81" s="756"/>
      <c r="CQ81" s="757"/>
      <c r="CR81" s="755"/>
      <c r="CS81" s="756"/>
      <c r="CT81" s="756"/>
      <c r="CU81" s="756"/>
      <c r="CV81" s="757"/>
      <c r="CW81" s="755"/>
      <c r="CX81" s="756"/>
      <c r="CY81" s="756"/>
      <c r="CZ81" s="756"/>
      <c r="DA81" s="757"/>
      <c r="DB81" s="755"/>
      <c r="DC81" s="756"/>
      <c r="DD81" s="756"/>
      <c r="DE81" s="756"/>
      <c r="DF81" s="757"/>
      <c r="DG81" s="755"/>
      <c r="DH81" s="756"/>
      <c r="DI81" s="756"/>
      <c r="DJ81" s="756"/>
      <c r="DK81" s="757"/>
      <c r="DL81" s="755"/>
      <c r="DM81" s="756"/>
      <c r="DN81" s="756"/>
      <c r="DO81" s="756"/>
      <c r="DP81" s="757"/>
      <c r="DQ81" s="755"/>
      <c r="DR81" s="756"/>
      <c r="DS81" s="756"/>
      <c r="DT81" s="756"/>
      <c r="DU81" s="757"/>
      <c r="DV81" s="758"/>
      <c r="DW81" s="759"/>
      <c r="DX81" s="759"/>
      <c r="DY81" s="759"/>
      <c r="DZ81" s="760"/>
      <c r="EA81" s="55"/>
    </row>
    <row r="82" spans="1:131" s="52" customFormat="1" ht="26.25" customHeight="1" x14ac:dyDescent="0.2">
      <c r="A82" s="60">
        <v>15</v>
      </c>
      <c r="B82" s="692"/>
      <c r="C82" s="693"/>
      <c r="D82" s="693"/>
      <c r="E82" s="693"/>
      <c r="F82" s="693"/>
      <c r="G82" s="693"/>
      <c r="H82" s="693"/>
      <c r="I82" s="693"/>
      <c r="J82" s="693"/>
      <c r="K82" s="693"/>
      <c r="L82" s="693"/>
      <c r="M82" s="693"/>
      <c r="N82" s="693"/>
      <c r="O82" s="693"/>
      <c r="P82" s="694"/>
      <c r="Q82" s="683"/>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90"/>
      <c r="BA82" s="690"/>
      <c r="BB82" s="690"/>
      <c r="BC82" s="690"/>
      <c r="BD82" s="691"/>
      <c r="BE82" s="63"/>
      <c r="BF82" s="63"/>
      <c r="BG82" s="63"/>
      <c r="BH82" s="63"/>
      <c r="BI82" s="63"/>
      <c r="BJ82" s="63"/>
      <c r="BK82" s="63"/>
      <c r="BL82" s="63"/>
      <c r="BM82" s="63"/>
      <c r="BN82" s="63"/>
      <c r="BO82" s="63"/>
      <c r="BP82" s="63"/>
      <c r="BQ82" s="60">
        <v>76</v>
      </c>
      <c r="BR82" s="89"/>
      <c r="BS82" s="758"/>
      <c r="BT82" s="759"/>
      <c r="BU82" s="759"/>
      <c r="BV82" s="759"/>
      <c r="BW82" s="759"/>
      <c r="BX82" s="759"/>
      <c r="BY82" s="759"/>
      <c r="BZ82" s="759"/>
      <c r="CA82" s="759"/>
      <c r="CB82" s="759"/>
      <c r="CC82" s="759"/>
      <c r="CD82" s="759"/>
      <c r="CE82" s="759"/>
      <c r="CF82" s="759"/>
      <c r="CG82" s="761"/>
      <c r="CH82" s="755"/>
      <c r="CI82" s="756"/>
      <c r="CJ82" s="756"/>
      <c r="CK82" s="756"/>
      <c r="CL82" s="757"/>
      <c r="CM82" s="755"/>
      <c r="CN82" s="756"/>
      <c r="CO82" s="756"/>
      <c r="CP82" s="756"/>
      <c r="CQ82" s="757"/>
      <c r="CR82" s="755"/>
      <c r="CS82" s="756"/>
      <c r="CT82" s="756"/>
      <c r="CU82" s="756"/>
      <c r="CV82" s="757"/>
      <c r="CW82" s="755"/>
      <c r="CX82" s="756"/>
      <c r="CY82" s="756"/>
      <c r="CZ82" s="756"/>
      <c r="DA82" s="757"/>
      <c r="DB82" s="755"/>
      <c r="DC82" s="756"/>
      <c r="DD82" s="756"/>
      <c r="DE82" s="756"/>
      <c r="DF82" s="757"/>
      <c r="DG82" s="755"/>
      <c r="DH82" s="756"/>
      <c r="DI82" s="756"/>
      <c r="DJ82" s="756"/>
      <c r="DK82" s="757"/>
      <c r="DL82" s="755"/>
      <c r="DM82" s="756"/>
      <c r="DN82" s="756"/>
      <c r="DO82" s="756"/>
      <c r="DP82" s="757"/>
      <c r="DQ82" s="755"/>
      <c r="DR82" s="756"/>
      <c r="DS82" s="756"/>
      <c r="DT82" s="756"/>
      <c r="DU82" s="757"/>
      <c r="DV82" s="758"/>
      <c r="DW82" s="759"/>
      <c r="DX82" s="759"/>
      <c r="DY82" s="759"/>
      <c r="DZ82" s="760"/>
      <c r="EA82" s="55"/>
    </row>
    <row r="83" spans="1:131" s="52" customFormat="1" ht="26.25" customHeight="1" x14ac:dyDescent="0.2">
      <c r="A83" s="60">
        <v>16</v>
      </c>
      <c r="B83" s="692"/>
      <c r="C83" s="693"/>
      <c r="D83" s="693"/>
      <c r="E83" s="693"/>
      <c r="F83" s="693"/>
      <c r="G83" s="693"/>
      <c r="H83" s="693"/>
      <c r="I83" s="693"/>
      <c r="J83" s="693"/>
      <c r="K83" s="693"/>
      <c r="L83" s="693"/>
      <c r="M83" s="693"/>
      <c r="N83" s="693"/>
      <c r="O83" s="693"/>
      <c r="P83" s="694"/>
      <c r="Q83" s="683"/>
      <c r="R83" s="684"/>
      <c r="S83" s="684"/>
      <c r="T83" s="684"/>
      <c r="U83" s="684"/>
      <c r="V83" s="684"/>
      <c r="W83" s="684"/>
      <c r="X83" s="684"/>
      <c r="Y83" s="684"/>
      <c r="Z83" s="684"/>
      <c r="AA83" s="684"/>
      <c r="AB83" s="68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684"/>
      <c r="AY83" s="684"/>
      <c r="AZ83" s="690"/>
      <c r="BA83" s="690"/>
      <c r="BB83" s="690"/>
      <c r="BC83" s="690"/>
      <c r="BD83" s="691"/>
      <c r="BE83" s="63"/>
      <c r="BF83" s="63"/>
      <c r="BG83" s="63"/>
      <c r="BH83" s="63"/>
      <c r="BI83" s="63"/>
      <c r="BJ83" s="63"/>
      <c r="BK83" s="63"/>
      <c r="BL83" s="63"/>
      <c r="BM83" s="63"/>
      <c r="BN83" s="63"/>
      <c r="BO83" s="63"/>
      <c r="BP83" s="63"/>
      <c r="BQ83" s="60">
        <v>77</v>
      </c>
      <c r="BR83" s="89"/>
      <c r="BS83" s="758"/>
      <c r="BT83" s="759"/>
      <c r="BU83" s="759"/>
      <c r="BV83" s="759"/>
      <c r="BW83" s="759"/>
      <c r="BX83" s="759"/>
      <c r="BY83" s="759"/>
      <c r="BZ83" s="759"/>
      <c r="CA83" s="759"/>
      <c r="CB83" s="759"/>
      <c r="CC83" s="759"/>
      <c r="CD83" s="759"/>
      <c r="CE83" s="759"/>
      <c r="CF83" s="759"/>
      <c r="CG83" s="761"/>
      <c r="CH83" s="755"/>
      <c r="CI83" s="756"/>
      <c r="CJ83" s="756"/>
      <c r="CK83" s="756"/>
      <c r="CL83" s="757"/>
      <c r="CM83" s="755"/>
      <c r="CN83" s="756"/>
      <c r="CO83" s="756"/>
      <c r="CP83" s="756"/>
      <c r="CQ83" s="757"/>
      <c r="CR83" s="755"/>
      <c r="CS83" s="756"/>
      <c r="CT83" s="756"/>
      <c r="CU83" s="756"/>
      <c r="CV83" s="757"/>
      <c r="CW83" s="755"/>
      <c r="CX83" s="756"/>
      <c r="CY83" s="756"/>
      <c r="CZ83" s="756"/>
      <c r="DA83" s="757"/>
      <c r="DB83" s="755"/>
      <c r="DC83" s="756"/>
      <c r="DD83" s="756"/>
      <c r="DE83" s="756"/>
      <c r="DF83" s="757"/>
      <c r="DG83" s="755"/>
      <c r="DH83" s="756"/>
      <c r="DI83" s="756"/>
      <c r="DJ83" s="756"/>
      <c r="DK83" s="757"/>
      <c r="DL83" s="755"/>
      <c r="DM83" s="756"/>
      <c r="DN83" s="756"/>
      <c r="DO83" s="756"/>
      <c r="DP83" s="757"/>
      <c r="DQ83" s="755"/>
      <c r="DR83" s="756"/>
      <c r="DS83" s="756"/>
      <c r="DT83" s="756"/>
      <c r="DU83" s="757"/>
      <c r="DV83" s="758"/>
      <c r="DW83" s="759"/>
      <c r="DX83" s="759"/>
      <c r="DY83" s="759"/>
      <c r="DZ83" s="760"/>
      <c r="EA83" s="55"/>
    </row>
    <row r="84" spans="1:131" s="52" customFormat="1" ht="26.25" customHeight="1" x14ac:dyDescent="0.2">
      <c r="A84" s="60">
        <v>17</v>
      </c>
      <c r="B84" s="692"/>
      <c r="C84" s="693"/>
      <c r="D84" s="693"/>
      <c r="E84" s="693"/>
      <c r="F84" s="693"/>
      <c r="G84" s="693"/>
      <c r="H84" s="693"/>
      <c r="I84" s="693"/>
      <c r="J84" s="693"/>
      <c r="K84" s="693"/>
      <c r="L84" s="693"/>
      <c r="M84" s="693"/>
      <c r="N84" s="693"/>
      <c r="O84" s="693"/>
      <c r="P84" s="694"/>
      <c r="Q84" s="683"/>
      <c r="R84" s="684"/>
      <c r="S84" s="684"/>
      <c r="T84" s="684"/>
      <c r="U84" s="684"/>
      <c r="V84" s="684"/>
      <c r="W84" s="684"/>
      <c r="X84" s="684"/>
      <c r="Y84" s="684"/>
      <c r="Z84" s="684"/>
      <c r="AA84" s="684"/>
      <c r="AB84" s="684"/>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684"/>
      <c r="AY84" s="684"/>
      <c r="AZ84" s="690"/>
      <c r="BA84" s="690"/>
      <c r="BB84" s="690"/>
      <c r="BC84" s="690"/>
      <c r="BD84" s="691"/>
      <c r="BE84" s="63"/>
      <c r="BF84" s="63"/>
      <c r="BG84" s="63"/>
      <c r="BH84" s="63"/>
      <c r="BI84" s="63"/>
      <c r="BJ84" s="63"/>
      <c r="BK84" s="63"/>
      <c r="BL84" s="63"/>
      <c r="BM84" s="63"/>
      <c r="BN84" s="63"/>
      <c r="BO84" s="63"/>
      <c r="BP84" s="63"/>
      <c r="BQ84" s="60">
        <v>78</v>
      </c>
      <c r="BR84" s="89"/>
      <c r="BS84" s="758"/>
      <c r="BT84" s="759"/>
      <c r="BU84" s="759"/>
      <c r="BV84" s="759"/>
      <c r="BW84" s="759"/>
      <c r="BX84" s="759"/>
      <c r="BY84" s="759"/>
      <c r="BZ84" s="759"/>
      <c r="CA84" s="759"/>
      <c r="CB84" s="759"/>
      <c r="CC84" s="759"/>
      <c r="CD84" s="759"/>
      <c r="CE84" s="759"/>
      <c r="CF84" s="759"/>
      <c r="CG84" s="761"/>
      <c r="CH84" s="755"/>
      <c r="CI84" s="756"/>
      <c r="CJ84" s="756"/>
      <c r="CK84" s="756"/>
      <c r="CL84" s="757"/>
      <c r="CM84" s="755"/>
      <c r="CN84" s="756"/>
      <c r="CO84" s="756"/>
      <c r="CP84" s="756"/>
      <c r="CQ84" s="757"/>
      <c r="CR84" s="755"/>
      <c r="CS84" s="756"/>
      <c r="CT84" s="756"/>
      <c r="CU84" s="756"/>
      <c r="CV84" s="757"/>
      <c r="CW84" s="755"/>
      <c r="CX84" s="756"/>
      <c r="CY84" s="756"/>
      <c r="CZ84" s="756"/>
      <c r="DA84" s="757"/>
      <c r="DB84" s="755"/>
      <c r="DC84" s="756"/>
      <c r="DD84" s="756"/>
      <c r="DE84" s="756"/>
      <c r="DF84" s="757"/>
      <c r="DG84" s="755"/>
      <c r="DH84" s="756"/>
      <c r="DI84" s="756"/>
      <c r="DJ84" s="756"/>
      <c r="DK84" s="757"/>
      <c r="DL84" s="755"/>
      <c r="DM84" s="756"/>
      <c r="DN84" s="756"/>
      <c r="DO84" s="756"/>
      <c r="DP84" s="757"/>
      <c r="DQ84" s="755"/>
      <c r="DR84" s="756"/>
      <c r="DS84" s="756"/>
      <c r="DT84" s="756"/>
      <c r="DU84" s="757"/>
      <c r="DV84" s="758"/>
      <c r="DW84" s="759"/>
      <c r="DX84" s="759"/>
      <c r="DY84" s="759"/>
      <c r="DZ84" s="760"/>
      <c r="EA84" s="55"/>
    </row>
    <row r="85" spans="1:131" s="52" customFormat="1" ht="26.25" customHeight="1" x14ac:dyDescent="0.2">
      <c r="A85" s="60">
        <v>18</v>
      </c>
      <c r="B85" s="692"/>
      <c r="C85" s="693"/>
      <c r="D85" s="693"/>
      <c r="E85" s="693"/>
      <c r="F85" s="693"/>
      <c r="G85" s="693"/>
      <c r="H85" s="693"/>
      <c r="I85" s="693"/>
      <c r="J85" s="693"/>
      <c r="K85" s="693"/>
      <c r="L85" s="693"/>
      <c r="M85" s="693"/>
      <c r="N85" s="693"/>
      <c r="O85" s="693"/>
      <c r="P85" s="694"/>
      <c r="Q85" s="683"/>
      <c r="R85" s="684"/>
      <c r="S85" s="684"/>
      <c r="T85" s="684"/>
      <c r="U85" s="684"/>
      <c r="V85" s="684"/>
      <c r="W85" s="684"/>
      <c r="X85" s="684"/>
      <c r="Y85" s="684"/>
      <c r="Z85" s="684"/>
      <c r="AA85" s="684"/>
      <c r="AB85" s="684"/>
      <c r="AC85" s="684"/>
      <c r="AD85" s="684"/>
      <c r="AE85" s="684"/>
      <c r="AF85" s="684"/>
      <c r="AG85" s="684"/>
      <c r="AH85" s="684"/>
      <c r="AI85" s="684"/>
      <c r="AJ85" s="684"/>
      <c r="AK85" s="684"/>
      <c r="AL85" s="684"/>
      <c r="AM85" s="684"/>
      <c r="AN85" s="684"/>
      <c r="AO85" s="684"/>
      <c r="AP85" s="684"/>
      <c r="AQ85" s="684"/>
      <c r="AR85" s="684"/>
      <c r="AS85" s="684"/>
      <c r="AT85" s="684"/>
      <c r="AU85" s="684"/>
      <c r="AV85" s="684"/>
      <c r="AW85" s="684"/>
      <c r="AX85" s="684"/>
      <c r="AY85" s="684"/>
      <c r="AZ85" s="690"/>
      <c r="BA85" s="690"/>
      <c r="BB85" s="690"/>
      <c r="BC85" s="690"/>
      <c r="BD85" s="691"/>
      <c r="BE85" s="63"/>
      <c r="BF85" s="63"/>
      <c r="BG85" s="63"/>
      <c r="BH85" s="63"/>
      <c r="BI85" s="63"/>
      <c r="BJ85" s="63"/>
      <c r="BK85" s="63"/>
      <c r="BL85" s="63"/>
      <c r="BM85" s="63"/>
      <c r="BN85" s="63"/>
      <c r="BO85" s="63"/>
      <c r="BP85" s="63"/>
      <c r="BQ85" s="60">
        <v>79</v>
      </c>
      <c r="BR85" s="89"/>
      <c r="BS85" s="758"/>
      <c r="BT85" s="759"/>
      <c r="BU85" s="759"/>
      <c r="BV85" s="759"/>
      <c r="BW85" s="759"/>
      <c r="BX85" s="759"/>
      <c r="BY85" s="759"/>
      <c r="BZ85" s="759"/>
      <c r="CA85" s="759"/>
      <c r="CB85" s="759"/>
      <c r="CC85" s="759"/>
      <c r="CD85" s="759"/>
      <c r="CE85" s="759"/>
      <c r="CF85" s="759"/>
      <c r="CG85" s="761"/>
      <c r="CH85" s="755"/>
      <c r="CI85" s="756"/>
      <c r="CJ85" s="756"/>
      <c r="CK85" s="756"/>
      <c r="CL85" s="757"/>
      <c r="CM85" s="755"/>
      <c r="CN85" s="756"/>
      <c r="CO85" s="756"/>
      <c r="CP85" s="756"/>
      <c r="CQ85" s="757"/>
      <c r="CR85" s="755"/>
      <c r="CS85" s="756"/>
      <c r="CT85" s="756"/>
      <c r="CU85" s="756"/>
      <c r="CV85" s="757"/>
      <c r="CW85" s="755"/>
      <c r="CX85" s="756"/>
      <c r="CY85" s="756"/>
      <c r="CZ85" s="756"/>
      <c r="DA85" s="757"/>
      <c r="DB85" s="755"/>
      <c r="DC85" s="756"/>
      <c r="DD85" s="756"/>
      <c r="DE85" s="756"/>
      <c r="DF85" s="757"/>
      <c r="DG85" s="755"/>
      <c r="DH85" s="756"/>
      <c r="DI85" s="756"/>
      <c r="DJ85" s="756"/>
      <c r="DK85" s="757"/>
      <c r="DL85" s="755"/>
      <c r="DM85" s="756"/>
      <c r="DN85" s="756"/>
      <c r="DO85" s="756"/>
      <c r="DP85" s="757"/>
      <c r="DQ85" s="755"/>
      <c r="DR85" s="756"/>
      <c r="DS85" s="756"/>
      <c r="DT85" s="756"/>
      <c r="DU85" s="757"/>
      <c r="DV85" s="758"/>
      <c r="DW85" s="759"/>
      <c r="DX85" s="759"/>
      <c r="DY85" s="759"/>
      <c r="DZ85" s="760"/>
      <c r="EA85" s="55"/>
    </row>
    <row r="86" spans="1:131" s="52" customFormat="1" ht="26.25" customHeight="1" x14ac:dyDescent="0.2">
      <c r="A86" s="60">
        <v>19</v>
      </c>
      <c r="B86" s="692"/>
      <c r="C86" s="693"/>
      <c r="D86" s="693"/>
      <c r="E86" s="693"/>
      <c r="F86" s="693"/>
      <c r="G86" s="693"/>
      <c r="H86" s="693"/>
      <c r="I86" s="693"/>
      <c r="J86" s="693"/>
      <c r="K86" s="693"/>
      <c r="L86" s="693"/>
      <c r="M86" s="693"/>
      <c r="N86" s="693"/>
      <c r="O86" s="693"/>
      <c r="P86" s="694"/>
      <c r="Q86" s="683"/>
      <c r="R86" s="684"/>
      <c r="S86" s="684"/>
      <c r="T86" s="684"/>
      <c r="U86" s="684"/>
      <c r="V86" s="684"/>
      <c r="W86" s="684"/>
      <c r="X86" s="684"/>
      <c r="Y86" s="684"/>
      <c r="Z86" s="684"/>
      <c r="AA86" s="684"/>
      <c r="AB86" s="684"/>
      <c r="AC86" s="684"/>
      <c r="AD86" s="684"/>
      <c r="AE86" s="684"/>
      <c r="AF86" s="684"/>
      <c r="AG86" s="684"/>
      <c r="AH86" s="684"/>
      <c r="AI86" s="684"/>
      <c r="AJ86" s="684"/>
      <c r="AK86" s="684"/>
      <c r="AL86" s="684"/>
      <c r="AM86" s="684"/>
      <c r="AN86" s="684"/>
      <c r="AO86" s="684"/>
      <c r="AP86" s="684"/>
      <c r="AQ86" s="684"/>
      <c r="AR86" s="684"/>
      <c r="AS86" s="684"/>
      <c r="AT86" s="684"/>
      <c r="AU86" s="684"/>
      <c r="AV86" s="684"/>
      <c r="AW86" s="684"/>
      <c r="AX86" s="684"/>
      <c r="AY86" s="684"/>
      <c r="AZ86" s="690"/>
      <c r="BA86" s="690"/>
      <c r="BB86" s="690"/>
      <c r="BC86" s="690"/>
      <c r="BD86" s="691"/>
      <c r="BE86" s="63"/>
      <c r="BF86" s="63"/>
      <c r="BG86" s="63"/>
      <c r="BH86" s="63"/>
      <c r="BI86" s="63"/>
      <c r="BJ86" s="63"/>
      <c r="BK86" s="63"/>
      <c r="BL86" s="63"/>
      <c r="BM86" s="63"/>
      <c r="BN86" s="63"/>
      <c r="BO86" s="63"/>
      <c r="BP86" s="63"/>
      <c r="BQ86" s="60">
        <v>80</v>
      </c>
      <c r="BR86" s="89"/>
      <c r="BS86" s="758"/>
      <c r="BT86" s="759"/>
      <c r="BU86" s="759"/>
      <c r="BV86" s="759"/>
      <c r="BW86" s="759"/>
      <c r="BX86" s="759"/>
      <c r="BY86" s="759"/>
      <c r="BZ86" s="759"/>
      <c r="CA86" s="759"/>
      <c r="CB86" s="759"/>
      <c r="CC86" s="759"/>
      <c r="CD86" s="759"/>
      <c r="CE86" s="759"/>
      <c r="CF86" s="759"/>
      <c r="CG86" s="761"/>
      <c r="CH86" s="755"/>
      <c r="CI86" s="756"/>
      <c r="CJ86" s="756"/>
      <c r="CK86" s="756"/>
      <c r="CL86" s="757"/>
      <c r="CM86" s="755"/>
      <c r="CN86" s="756"/>
      <c r="CO86" s="756"/>
      <c r="CP86" s="756"/>
      <c r="CQ86" s="757"/>
      <c r="CR86" s="755"/>
      <c r="CS86" s="756"/>
      <c r="CT86" s="756"/>
      <c r="CU86" s="756"/>
      <c r="CV86" s="757"/>
      <c r="CW86" s="755"/>
      <c r="CX86" s="756"/>
      <c r="CY86" s="756"/>
      <c r="CZ86" s="756"/>
      <c r="DA86" s="757"/>
      <c r="DB86" s="755"/>
      <c r="DC86" s="756"/>
      <c r="DD86" s="756"/>
      <c r="DE86" s="756"/>
      <c r="DF86" s="757"/>
      <c r="DG86" s="755"/>
      <c r="DH86" s="756"/>
      <c r="DI86" s="756"/>
      <c r="DJ86" s="756"/>
      <c r="DK86" s="757"/>
      <c r="DL86" s="755"/>
      <c r="DM86" s="756"/>
      <c r="DN86" s="756"/>
      <c r="DO86" s="756"/>
      <c r="DP86" s="757"/>
      <c r="DQ86" s="755"/>
      <c r="DR86" s="756"/>
      <c r="DS86" s="756"/>
      <c r="DT86" s="756"/>
      <c r="DU86" s="757"/>
      <c r="DV86" s="758"/>
      <c r="DW86" s="759"/>
      <c r="DX86" s="759"/>
      <c r="DY86" s="759"/>
      <c r="DZ86" s="760"/>
      <c r="EA86" s="55"/>
    </row>
    <row r="87" spans="1:131" s="52" customFormat="1" ht="26.25" customHeight="1" x14ac:dyDescent="0.2">
      <c r="A87" s="65">
        <v>20</v>
      </c>
      <c r="B87" s="762"/>
      <c r="C87" s="763"/>
      <c r="D87" s="763"/>
      <c r="E87" s="763"/>
      <c r="F87" s="763"/>
      <c r="G87" s="763"/>
      <c r="H87" s="763"/>
      <c r="I87" s="763"/>
      <c r="J87" s="763"/>
      <c r="K87" s="763"/>
      <c r="L87" s="763"/>
      <c r="M87" s="763"/>
      <c r="N87" s="763"/>
      <c r="O87" s="763"/>
      <c r="P87" s="764"/>
      <c r="Q87" s="765"/>
      <c r="R87" s="766"/>
      <c r="S87" s="766"/>
      <c r="T87" s="766"/>
      <c r="U87" s="766"/>
      <c r="V87" s="766"/>
      <c r="W87" s="766"/>
      <c r="X87" s="766"/>
      <c r="Y87" s="766"/>
      <c r="Z87" s="766"/>
      <c r="AA87" s="766"/>
      <c r="AB87" s="766"/>
      <c r="AC87" s="766"/>
      <c r="AD87" s="766"/>
      <c r="AE87" s="766"/>
      <c r="AF87" s="766"/>
      <c r="AG87" s="766"/>
      <c r="AH87" s="766"/>
      <c r="AI87" s="766"/>
      <c r="AJ87" s="766"/>
      <c r="AK87" s="766"/>
      <c r="AL87" s="766"/>
      <c r="AM87" s="766"/>
      <c r="AN87" s="766"/>
      <c r="AO87" s="766"/>
      <c r="AP87" s="766"/>
      <c r="AQ87" s="766"/>
      <c r="AR87" s="766"/>
      <c r="AS87" s="766"/>
      <c r="AT87" s="766"/>
      <c r="AU87" s="766"/>
      <c r="AV87" s="766"/>
      <c r="AW87" s="766"/>
      <c r="AX87" s="766"/>
      <c r="AY87" s="766"/>
      <c r="AZ87" s="767"/>
      <c r="BA87" s="767"/>
      <c r="BB87" s="767"/>
      <c r="BC87" s="767"/>
      <c r="BD87" s="768"/>
      <c r="BE87" s="63"/>
      <c r="BF87" s="63"/>
      <c r="BG87" s="63"/>
      <c r="BH87" s="63"/>
      <c r="BI87" s="63"/>
      <c r="BJ87" s="63"/>
      <c r="BK87" s="63"/>
      <c r="BL87" s="63"/>
      <c r="BM87" s="63"/>
      <c r="BN87" s="63"/>
      <c r="BO87" s="63"/>
      <c r="BP87" s="63"/>
      <c r="BQ87" s="60">
        <v>81</v>
      </c>
      <c r="BR87" s="89"/>
      <c r="BS87" s="758"/>
      <c r="BT87" s="759"/>
      <c r="BU87" s="759"/>
      <c r="BV87" s="759"/>
      <c r="BW87" s="759"/>
      <c r="BX87" s="759"/>
      <c r="BY87" s="759"/>
      <c r="BZ87" s="759"/>
      <c r="CA87" s="759"/>
      <c r="CB87" s="759"/>
      <c r="CC87" s="759"/>
      <c r="CD87" s="759"/>
      <c r="CE87" s="759"/>
      <c r="CF87" s="759"/>
      <c r="CG87" s="761"/>
      <c r="CH87" s="755"/>
      <c r="CI87" s="756"/>
      <c r="CJ87" s="756"/>
      <c r="CK87" s="756"/>
      <c r="CL87" s="757"/>
      <c r="CM87" s="755"/>
      <c r="CN87" s="756"/>
      <c r="CO87" s="756"/>
      <c r="CP87" s="756"/>
      <c r="CQ87" s="757"/>
      <c r="CR87" s="755"/>
      <c r="CS87" s="756"/>
      <c r="CT87" s="756"/>
      <c r="CU87" s="756"/>
      <c r="CV87" s="757"/>
      <c r="CW87" s="755"/>
      <c r="CX87" s="756"/>
      <c r="CY87" s="756"/>
      <c r="CZ87" s="756"/>
      <c r="DA87" s="757"/>
      <c r="DB87" s="755"/>
      <c r="DC87" s="756"/>
      <c r="DD87" s="756"/>
      <c r="DE87" s="756"/>
      <c r="DF87" s="757"/>
      <c r="DG87" s="755"/>
      <c r="DH87" s="756"/>
      <c r="DI87" s="756"/>
      <c r="DJ87" s="756"/>
      <c r="DK87" s="757"/>
      <c r="DL87" s="755"/>
      <c r="DM87" s="756"/>
      <c r="DN87" s="756"/>
      <c r="DO87" s="756"/>
      <c r="DP87" s="757"/>
      <c r="DQ87" s="755"/>
      <c r="DR87" s="756"/>
      <c r="DS87" s="756"/>
      <c r="DT87" s="756"/>
      <c r="DU87" s="757"/>
      <c r="DV87" s="758"/>
      <c r="DW87" s="759"/>
      <c r="DX87" s="759"/>
      <c r="DY87" s="759"/>
      <c r="DZ87" s="760"/>
      <c r="EA87" s="55"/>
    </row>
    <row r="88" spans="1:131" s="52" customFormat="1" ht="26.25" customHeight="1" x14ac:dyDescent="0.2">
      <c r="A88" s="61" t="s">
        <v>255</v>
      </c>
      <c r="B88" s="712" t="s">
        <v>188</v>
      </c>
      <c r="C88" s="713"/>
      <c r="D88" s="713"/>
      <c r="E88" s="713"/>
      <c r="F88" s="713"/>
      <c r="G88" s="713"/>
      <c r="H88" s="713"/>
      <c r="I88" s="713"/>
      <c r="J88" s="713"/>
      <c r="K88" s="713"/>
      <c r="L88" s="713"/>
      <c r="M88" s="713"/>
      <c r="N88" s="713"/>
      <c r="O88" s="713"/>
      <c r="P88" s="714"/>
      <c r="Q88" s="752"/>
      <c r="R88" s="721"/>
      <c r="S88" s="721"/>
      <c r="T88" s="721"/>
      <c r="U88" s="721"/>
      <c r="V88" s="721"/>
      <c r="W88" s="721"/>
      <c r="X88" s="721"/>
      <c r="Y88" s="721"/>
      <c r="Z88" s="721"/>
      <c r="AA88" s="721"/>
      <c r="AB88" s="721"/>
      <c r="AC88" s="721"/>
      <c r="AD88" s="721"/>
      <c r="AE88" s="721"/>
      <c r="AF88" s="716">
        <v>23469</v>
      </c>
      <c r="AG88" s="716"/>
      <c r="AH88" s="716"/>
      <c r="AI88" s="716"/>
      <c r="AJ88" s="716"/>
      <c r="AK88" s="721"/>
      <c r="AL88" s="721"/>
      <c r="AM88" s="721"/>
      <c r="AN88" s="721"/>
      <c r="AO88" s="721"/>
      <c r="AP88" s="716">
        <v>4602</v>
      </c>
      <c r="AQ88" s="716"/>
      <c r="AR88" s="716"/>
      <c r="AS88" s="716"/>
      <c r="AT88" s="716"/>
      <c r="AU88" s="716">
        <v>167</v>
      </c>
      <c r="AV88" s="716"/>
      <c r="AW88" s="716"/>
      <c r="AX88" s="716"/>
      <c r="AY88" s="716"/>
      <c r="AZ88" s="722"/>
      <c r="BA88" s="722"/>
      <c r="BB88" s="722"/>
      <c r="BC88" s="722"/>
      <c r="BD88" s="723"/>
      <c r="BE88" s="63"/>
      <c r="BF88" s="63"/>
      <c r="BG88" s="63"/>
      <c r="BH88" s="63"/>
      <c r="BI88" s="63"/>
      <c r="BJ88" s="63"/>
      <c r="BK88" s="63"/>
      <c r="BL88" s="63"/>
      <c r="BM88" s="63"/>
      <c r="BN88" s="63"/>
      <c r="BO88" s="63"/>
      <c r="BP88" s="63"/>
      <c r="BQ88" s="60">
        <v>82</v>
      </c>
      <c r="BR88" s="89"/>
      <c r="BS88" s="758"/>
      <c r="BT88" s="759"/>
      <c r="BU88" s="759"/>
      <c r="BV88" s="759"/>
      <c r="BW88" s="759"/>
      <c r="BX88" s="759"/>
      <c r="BY88" s="759"/>
      <c r="BZ88" s="759"/>
      <c r="CA88" s="759"/>
      <c r="CB88" s="759"/>
      <c r="CC88" s="759"/>
      <c r="CD88" s="759"/>
      <c r="CE88" s="759"/>
      <c r="CF88" s="759"/>
      <c r="CG88" s="761"/>
      <c r="CH88" s="755"/>
      <c r="CI88" s="756"/>
      <c r="CJ88" s="756"/>
      <c r="CK88" s="756"/>
      <c r="CL88" s="757"/>
      <c r="CM88" s="755"/>
      <c r="CN88" s="756"/>
      <c r="CO88" s="756"/>
      <c r="CP88" s="756"/>
      <c r="CQ88" s="757"/>
      <c r="CR88" s="755"/>
      <c r="CS88" s="756"/>
      <c r="CT88" s="756"/>
      <c r="CU88" s="756"/>
      <c r="CV88" s="757"/>
      <c r="CW88" s="755"/>
      <c r="CX88" s="756"/>
      <c r="CY88" s="756"/>
      <c r="CZ88" s="756"/>
      <c r="DA88" s="757"/>
      <c r="DB88" s="755"/>
      <c r="DC88" s="756"/>
      <c r="DD88" s="756"/>
      <c r="DE88" s="756"/>
      <c r="DF88" s="757"/>
      <c r="DG88" s="755"/>
      <c r="DH88" s="756"/>
      <c r="DI88" s="756"/>
      <c r="DJ88" s="756"/>
      <c r="DK88" s="757"/>
      <c r="DL88" s="755"/>
      <c r="DM88" s="756"/>
      <c r="DN88" s="756"/>
      <c r="DO88" s="756"/>
      <c r="DP88" s="757"/>
      <c r="DQ88" s="755"/>
      <c r="DR88" s="756"/>
      <c r="DS88" s="756"/>
      <c r="DT88" s="756"/>
      <c r="DU88" s="757"/>
      <c r="DV88" s="758"/>
      <c r="DW88" s="759"/>
      <c r="DX88" s="759"/>
      <c r="DY88" s="759"/>
      <c r="DZ88" s="760"/>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58"/>
      <c r="BT89" s="759"/>
      <c r="BU89" s="759"/>
      <c r="BV89" s="759"/>
      <c r="BW89" s="759"/>
      <c r="BX89" s="759"/>
      <c r="BY89" s="759"/>
      <c r="BZ89" s="759"/>
      <c r="CA89" s="759"/>
      <c r="CB89" s="759"/>
      <c r="CC89" s="759"/>
      <c r="CD89" s="759"/>
      <c r="CE89" s="759"/>
      <c r="CF89" s="759"/>
      <c r="CG89" s="761"/>
      <c r="CH89" s="755"/>
      <c r="CI89" s="756"/>
      <c r="CJ89" s="756"/>
      <c r="CK89" s="756"/>
      <c r="CL89" s="757"/>
      <c r="CM89" s="755"/>
      <c r="CN89" s="756"/>
      <c r="CO89" s="756"/>
      <c r="CP89" s="756"/>
      <c r="CQ89" s="757"/>
      <c r="CR89" s="755"/>
      <c r="CS89" s="756"/>
      <c r="CT89" s="756"/>
      <c r="CU89" s="756"/>
      <c r="CV89" s="757"/>
      <c r="CW89" s="755"/>
      <c r="CX89" s="756"/>
      <c r="CY89" s="756"/>
      <c r="CZ89" s="756"/>
      <c r="DA89" s="757"/>
      <c r="DB89" s="755"/>
      <c r="DC89" s="756"/>
      <c r="DD89" s="756"/>
      <c r="DE89" s="756"/>
      <c r="DF89" s="757"/>
      <c r="DG89" s="755"/>
      <c r="DH89" s="756"/>
      <c r="DI89" s="756"/>
      <c r="DJ89" s="756"/>
      <c r="DK89" s="757"/>
      <c r="DL89" s="755"/>
      <c r="DM89" s="756"/>
      <c r="DN89" s="756"/>
      <c r="DO89" s="756"/>
      <c r="DP89" s="757"/>
      <c r="DQ89" s="755"/>
      <c r="DR89" s="756"/>
      <c r="DS89" s="756"/>
      <c r="DT89" s="756"/>
      <c r="DU89" s="757"/>
      <c r="DV89" s="758"/>
      <c r="DW89" s="759"/>
      <c r="DX89" s="759"/>
      <c r="DY89" s="759"/>
      <c r="DZ89" s="760"/>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58"/>
      <c r="BT90" s="759"/>
      <c r="BU90" s="759"/>
      <c r="BV90" s="759"/>
      <c r="BW90" s="759"/>
      <c r="BX90" s="759"/>
      <c r="BY90" s="759"/>
      <c r="BZ90" s="759"/>
      <c r="CA90" s="759"/>
      <c r="CB90" s="759"/>
      <c r="CC90" s="759"/>
      <c r="CD90" s="759"/>
      <c r="CE90" s="759"/>
      <c r="CF90" s="759"/>
      <c r="CG90" s="761"/>
      <c r="CH90" s="755"/>
      <c r="CI90" s="756"/>
      <c r="CJ90" s="756"/>
      <c r="CK90" s="756"/>
      <c r="CL90" s="757"/>
      <c r="CM90" s="755"/>
      <c r="CN90" s="756"/>
      <c r="CO90" s="756"/>
      <c r="CP90" s="756"/>
      <c r="CQ90" s="757"/>
      <c r="CR90" s="755"/>
      <c r="CS90" s="756"/>
      <c r="CT90" s="756"/>
      <c r="CU90" s="756"/>
      <c r="CV90" s="757"/>
      <c r="CW90" s="755"/>
      <c r="CX90" s="756"/>
      <c r="CY90" s="756"/>
      <c r="CZ90" s="756"/>
      <c r="DA90" s="757"/>
      <c r="DB90" s="755"/>
      <c r="DC90" s="756"/>
      <c r="DD90" s="756"/>
      <c r="DE90" s="756"/>
      <c r="DF90" s="757"/>
      <c r="DG90" s="755"/>
      <c r="DH90" s="756"/>
      <c r="DI90" s="756"/>
      <c r="DJ90" s="756"/>
      <c r="DK90" s="757"/>
      <c r="DL90" s="755"/>
      <c r="DM90" s="756"/>
      <c r="DN90" s="756"/>
      <c r="DO90" s="756"/>
      <c r="DP90" s="757"/>
      <c r="DQ90" s="755"/>
      <c r="DR90" s="756"/>
      <c r="DS90" s="756"/>
      <c r="DT90" s="756"/>
      <c r="DU90" s="757"/>
      <c r="DV90" s="758"/>
      <c r="DW90" s="759"/>
      <c r="DX90" s="759"/>
      <c r="DY90" s="759"/>
      <c r="DZ90" s="760"/>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58"/>
      <c r="BT91" s="759"/>
      <c r="BU91" s="759"/>
      <c r="BV91" s="759"/>
      <c r="BW91" s="759"/>
      <c r="BX91" s="759"/>
      <c r="BY91" s="759"/>
      <c r="BZ91" s="759"/>
      <c r="CA91" s="759"/>
      <c r="CB91" s="759"/>
      <c r="CC91" s="759"/>
      <c r="CD91" s="759"/>
      <c r="CE91" s="759"/>
      <c r="CF91" s="759"/>
      <c r="CG91" s="761"/>
      <c r="CH91" s="755"/>
      <c r="CI91" s="756"/>
      <c r="CJ91" s="756"/>
      <c r="CK91" s="756"/>
      <c r="CL91" s="757"/>
      <c r="CM91" s="755"/>
      <c r="CN91" s="756"/>
      <c r="CO91" s="756"/>
      <c r="CP91" s="756"/>
      <c r="CQ91" s="757"/>
      <c r="CR91" s="755"/>
      <c r="CS91" s="756"/>
      <c r="CT91" s="756"/>
      <c r="CU91" s="756"/>
      <c r="CV91" s="757"/>
      <c r="CW91" s="755"/>
      <c r="CX91" s="756"/>
      <c r="CY91" s="756"/>
      <c r="CZ91" s="756"/>
      <c r="DA91" s="757"/>
      <c r="DB91" s="755"/>
      <c r="DC91" s="756"/>
      <c r="DD91" s="756"/>
      <c r="DE91" s="756"/>
      <c r="DF91" s="757"/>
      <c r="DG91" s="755"/>
      <c r="DH91" s="756"/>
      <c r="DI91" s="756"/>
      <c r="DJ91" s="756"/>
      <c r="DK91" s="757"/>
      <c r="DL91" s="755"/>
      <c r="DM91" s="756"/>
      <c r="DN91" s="756"/>
      <c r="DO91" s="756"/>
      <c r="DP91" s="757"/>
      <c r="DQ91" s="755"/>
      <c r="DR91" s="756"/>
      <c r="DS91" s="756"/>
      <c r="DT91" s="756"/>
      <c r="DU91" s="757"/>
      <c r="DV91" s="758"/>
      <c r="DW91" s="759"/>
      <c r="DX91" s="759"/>
      <c r="DY91" s="759"/>
      <c r="DZ91" s="760"/>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58"/>
      <c r="BT92" s="759"/>
      <c r="BU92" s="759"/>
      <c r="BV92" s="759"/>
      <c r="BW92" s="759"/>
      <c r="BX92" s="759"/>
      <c r="BY92" s="759"/>
      <c r="BZ92" s="759"/>
      <c r="CA92" s="759"/>
      <c r="CB92" s="759"/>
      <c r="CC92" s="759"/>
      <c r="CD92" s="759"/>
      <c r="CE92" s="759"/>
      <c r="CF92" s="759"/>
      <c r="CG92" s="761"/>
      <c r="CH92" s="755"/>
      <c r="CI92" s="756"/>
      <c r="CJ92" s="756"/>
      <c r="CK92" s="756"/>
      <c r="CL92" s="757"/>
      <c r="CM92" s="755"/>
      <c r="CN92" s="756"/>
      <c r="CO92" s="756"/>
      <c r="CP92" s="756"/>
      <c r="CQ92" s="757"/>
      <c r="CR92" s="755"/>
      <c r="CS92" s="756"/>
      <c r="CT92" s="756"/>
      <c r="CU92" s="756"/>
      <c r="CV92" s="757"/>
      <c r="CW92" s="755"/>
      <c r="CX92" s="756"/>
      <c r="CY92" s="756"/>
      <c r="CZ92" s="756"/>
      <c r="DA92" s="757"/>
      <c r="DB92" s="755"/>
      <c r="DC92" s="756"/>
      <c r="DD92" s="756"/>
      <c r="DE92" s="756"/>
      <c r="DF92" s="757"/>
      <c r="DG92" s="755"/>
      <c r="DH92" s="756"/>
      <c r="DI92" s="756"/>
      <c r="DJ92" s="756"/>
      <c r="DK92" s="757"/>
      <c r="DL92" s="755"/>
      <c r="DM92" s="756"/>
      <c r="DN92" s="756"/>
      <c r="DO92" s="756"/>
      <c r="DP92" s="757"/>
      <c r="DQ92" s="755"/>
      <c r="DR92" s="756"/>
      <c r="DS92" s="756"/>
      <c r="DT92" s="756"/>
      <c r="DU92" s="757"/>
      <c r="DV92" s="758"/>
      <c r="DW92" s="759"/>
      <c r="DX92" s="759"/>
      <c r="DY92" s="759"/>
      <c r="DZ92" s="760"/>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58"/>
      <c r="BT93" s="759"/>
      <c r="BU93" s="759"/>
      <c r="BV93" s="759"/>
      <c r="BW93" s="759"/>
      <c r="BX93" s="759"/>
      <c r="BY93" s="759"/>
      <c r="BZ93" s="759"/>
      <c r="CA93" s="759"/>
      <c r="CB93" s="759"/>
      <c r="CC93" s="759"/>
      <c r="CD93" s="759"/>
      <c r="CE93" s="759"/>
      <c r="CF93" s="759"/>
      <c r="CG93" s="761"/>
      <c r="CH93" s="755"/>
      <c r="CI93" s="756"/>
      <c r="CJ93" s="756"/>
      <c r="CK93" s="756"/>
      <c r="CL93" s="757"/>
      <c r="CM93" s="755"/>
      <c r="CN93" s="756"/>
      <c r="CO93" s="756"/>
      <c r="CP93" s="756"/>
      <c r="CQ93" s="757"/>
      <c r="CR93" s="755"/>
      <c r="CS93" s="756"/>
      <c r="CT93" s="756"/>
      <c r="CU93" s="756"/>
      <c r="CV93" s="757"/>
      <c r="CW93" s="755"/>
      <c r="CX93" s="756"/>
      <c r="CY93" s="756"/>
      <c r="CZ93" s="756"/>
      <c r="DA93" s="757"/>
      <c r="DB93" s="755"/>
      <c r="DC93" s="756"/>
      <c r="DD93" s="756"/>
      <c r="DE93" s="756"/>
      <c r="DF93" s="757"/>
      <c r="DG93" s="755"/>
      <c r="DH93" s="756"/>
      <c r="DI93" s="756"/>
      <c r="DJ93" s="756"/>
      <c r="DK93" s="757"/>
      <c r="DL93" s="755"/>
      <c r="DM93" s="756"/>
      <c r="DN93" s="756"/>
      <c r="DO93" s="756"/>
      <c r="DP93" s="757"/>
      <c r="DQ93" s="755"/>
      <c r="DR93" s="756"/>
      <c r="DS93" s="756"/>
      <c r="DT93" s="756"/>
      <c r="DU93" s="757"/>
      <c r="DV93" s="758"/>
      <c r="DW93" s="759"/>
      <c r="DX93" s="759"/>
      <c r="DY93" s="759"/>
      <c r="DZ93" s="760"/>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58"/>
      <c r="BT94" s="759"/>
      <c r="BU94" s="759"/>
      <c r="BV94" s="759"/>
      <c r="BW94" s="759"/>
      <c r="BX94" s="759"/>
      <c r="BY94" s="759"/>
      <c r="BZ94" s="759"/>
      <c r="CA94" s="759"/>
      <c r="CB94" s="759"/>
      <c r="CC94" s="759"/>
      <c r="CD94" s="759"/>
      <c r="CE94" s="759"/>
      <c r="CF94" s="759"/>
      <c r="CG94" s="761"/>
      <c r="CH94" s="755"/>
      <c r="CI94" s="756"/>
      <c r="CJ94" s="756"/>
      <c r="CK94" s="756"/>
      <c r="CL94" s="757"/>
      <c r="CM94" s="755"/>
      <c r="CN94" s="756"/>
      <c r="CO94" s="756"/>
      <c r="CP94" s="756"/>
      <c r="CQ94" s="757"/>
      <c r="CR94" s="755"/>
      <c r="CS94" s="756"/>
      <c r="CT94" s="756"/>
      <c r="CU94" s="756"/>
      <c r="CV94" s="757"/>
      <c r="CW94" s="755"/>
      <c r="CX94" s="756"/>
      <c r="CY94" s="756"/>
      <c r="CZ94" s="756"/>
      <c r="DA94" s="757"/>
      <c r="DB94" s="755"/>
      <c r="DC94" s="756"/>
      <c r="DD94" s="756"/>
      <c r="DE94" s="756"/>
      <c r="DF94" s="757"/>
      <c r="DG94" s="755"/>
      <c r="DH94" s="756"/>
      <c r="DI94" s="756"/>
      <c r="DJ94" s="756"/>
      <c r="DK94" s="757"/>
      <c r="DL94" s="755"/>
      <c r="DM94" s="756"/>
      <c r="DN94" s="756"/>
      <c r="DO94" s="756"/>
      <c r="DP94" s="757"/>
      <c r="DQ94" s="755"/>
      <c r="DR94" s="756"/>
      <c r="DS94" s="756"/>
      <c r="DT94" s="756"/>
      <c r="DU94" s="757"/>
      <c r="DV94" s="758"/>
      <c r="DW94" s="759"/>
      <c r="DX94" s="759"/>
      <c r="DY94" s="759"/>
      <c r="DZ94" s="760"/>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58"/>
      <c r="BT95" s="759"/>
      <c r="BU95" s="759"/>
      <c r="BV95" s="759"/>
      <c r="BW95" s="759"/>
      <c r="BX95" s="759"/>
      <c r="BY95" s="759"/>
      <c r="BZ95" s="759"/>
      <c r="CA95" s="759"/>
      <c r="CB95" s="759"/>
      <c r="CC95" s="759"/>
      <c r="CD95" s="759"/>
      <c r="CE95" s="759"/>
      <c r="CF95" s="759"/>
      <c r="CG95" s="761"/>
      <c r="CH95" s="755"/>
      <c r="CI95" s="756"/>
      <c r="CJ95" s="756"/>
      <c r="CK95" s="756"/>
      <c r="CL95" s="757"/>
      <c r="CM95" s="755"/>
      <c r="CN95" s="756"/>
      <c r="CO95" s="756"/>
      <c r="CP95" s="756"/>
      <c r="CQ95" s="757"/>
      <c r="CR95" s="755"/>
      <c r="CS95" s="756"/>
      <c r="CT95" s="756"/>
      <c r="CU95" s="756"/>
      <c r="CV95" s="757"/>
      <c r="CW95" s="755"/>
      <c r="CX95" s="756"/>
      <c r="CY95" s="756"/>
      <c r="CZ95" s="756"/>
      <c r="DA95" s="757"/>
      <c r="DB95" s="755"/>
      <c r="DC95" s="756"/>
      <c r="DD95" s="756"/>
      <c r="DE95" s="756"/>
      <c r="DF95" s="757"/>
      <c r="DG95" s="755"/>
      <c r="DH95" s="756"/>
      <c r="DI95" s="756"/>
      <c r="DJ95" s="756"/>
      <c r="DK95" s="757"/>
      <c r="DL95" s="755"/>
      <c r="DM95" s="756"/>
      <c r="DN95" s="756"/>
      <c r="DO95" s="756"/>
      <c r="DP95" s="757"/>
      <c r="DQ95" s="755"/>
      <c r="DR95" s="756"/>
      <c r="DS95" s="756"/>
      <c r="DT95" s="756"/>
      <c r="DU95" s="757"/>
      <c r="DV95" s="758"/>
      <c r="DW95" s="759"/>
      <c r="DX95" s="759"/>
      <c r="DY95" s="759"/>
      <c r="DZ95" s="760"/>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58"/>
      <c r="BT96" s="759"/>
      <c r="BU96" s="759"/>
      <c r="BV96" s="759"/>
      <c r="BW96" s="759"/>
      <c r="BX96" s="759"/>
      <c r="BY96" s="759"/>
      <c r="BZ96" s="759"/>
      <c r="CA96" s="759"/>
      <c r="CB96" s="759"/>
      <c r="CC96" s="759"/>
      <c r="CD96" s="759"/>
      <c r="CE96" s="759"/>
      <c r="CF96" s="759"/>
      <c r="CG96" s="761"/>
      <c r="CH96" s="755"/>
      <c r="CI96" s="756"/>
      <c r="CJ96" s="756"/>
      <c r="CK96" s="756"/>
      <c r="CL96" s="757"/>
      <c r="CM96" s="755"/>
      <c r="CN96" s="756"/>
      <c r="CO96" s="756"/>
      <c r="CP96" s="756"/>
      <c r="CQ96" s="757"/>
      <c r="CR96" s="755"/>
      <c r="CS96" s="756"/>
      <c r="CT96" s="756"/>
      <c r="CU96" s="756"/>
      <c r="CV96" s="757"/>
      <c r="CW96" s="755"/>
      <c r="CX96" s="756"/>
      <c r="CY96" s="756"/>
      <c r="CZ96" s="756"/>
      <c r="DA96" s="757"/>
      <c r="DB96" s="755"/>
      <c r="DC96" s="756"/>
      <c r="DD96" s="756"/>
      <c r="DE96" s="756"/>
      <c r="DF96" s="757"/>
      <c r="DG96" s="755"/>
      <c r="DH96" s="756"/>
      <c r="DI96" s="756"/>
      <c r="DJ96" s="756"/>
      <c r="DK96" s="757"/>
      <c r="DL96" s="755"/>
      <c r="DM96" s="756"/>
      <c r="DN96" s="756"/>
      <c r="DO96" s="756"/>
      <c r="DP96" s="757"/>
      <c r="DQ96" s="755"/>
      <c r="DR96" s="756"/>
      <c r="DS96" s="756"/>
      <c r="DT96" s="756"/>
      <c r="DU96" s="757"/>
      <c r="DV96" s="758"/>
      <c r="DW96" s="759"/>
      <c r="DX96" s="759"/>
      <c r="DY96" s="759"/>
      <c r="DZ96" s="760"/>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58"/>
      <c r="BT97" s="759"/>
      <c r="BU97" s="759"/>
      <c r="BV97" s="759"/>
      <c r="BW97" s="759"/>
      <c r="BX97" s="759"/>
      <c r="BY97" s="759"/>
      <c r="BZ97" s="759"/>
      <c r="CA97" s="759"/>
      <c r="CB97" s="759"/>
      <c r="CC97" s="759"/>
      <c r="CD97" s="759"/>
      <c r="CE97" s="759"/>
      <c r="CF97" s="759"/>
      <c r="CG97" s="761"/>
      <c r="CH97" s="755"/>
      <c r="CI97" s="756"/>
      <c r="CJ97" s="756"/>
      <c r="CK97" s="756"/>
      <c r="CL97" s="757"/>
      <c r="CM97" s="755"/>
      <c r="CN97" s="756"/>
      <c r="CO97" s="756"/>
      <c r="CP97" s="756"/>
      <c r="CQ97" s="757"/>
      <c r="CR97" s="755"/>
      <c r="CS97" s="756"/>
      <c r="CT97" s="756"/>
      <c r="CU97" s="756"/>
      <c r="CV97" s="757"/>
      <c r="CW97" s="755"/>
      <c r="CX97" s="756"/>
      <c r="CY97" s="756"/>
      <c r="CZ97" s="756"/>
      <c r="DA97" s="757"/>
      <c r="DB97" s="755"/>
      <c r="DC97" s="756"/>
      <c r="DD97" s="756"/>
      <c r="DE97" s="756"/>
      <c r="DF97" s="757"/>
      <c r="DG97" s="755"/>
      <c r="DH97" s="756"/>
      <c r="DI97" s="756"/>
      <c r="DJ97" s="756"/>
      <c r="DK97" s="757"/>
      <c r="DL97" s="755"/>
      <c r="DM97" s="756"/>
      <c r="DN97" s="756"/>
      <c r="DO97" s="756"/>
      <c r="DP97" s="757"/>
      <c r="DQ97" s="755"/>
      <c r="DR97" s="756"/>
      <c r="DS97" s="756"/>
      <c r="DT97" s="756"/>
      <c r="DU97" s="757"/>
      <c r="DV97" s="758"/>
      <c r="DW97" s="759"/>
      <c r="DX97" s="759"/>
      <c r="DY97" s="759"/>
      <c r="DZ97" s="760"/>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58"/>
      <c r="BT98" s="759"/>
      <c r="BU98" s="759"/>
      <c r="BV98" s="759"/>
      <c r="BW98" s="759"/>
      <c r="BX98" s="759"/>
      <c r="BY98" s="759"/>
      <c r="BZ98" s="759"/>
      <c r="CA98" s="759"/>
      <c r="CB98" s="759"/>
      <c r="CC98" s="759"/>
      <c r="CD98" s="759"/>
      <c r="CE98" s="759"/>
      <c r="CF98" s="759"/>
      <c r="CG98" s="761"/>
      <c r="CH98" s="755"/>
      <c r="CI98" s="756"/>
      <c r="CJ98" s="756"/>
      <c r="CK98" s="756"/>
      <c r="CL98" s="757"/>
      <c r="CM98" s="755"/>
      <c r="CN98" s="756"/>
      <c r="CO98" s="756"/>
      <c r="CP98" s="756"/>
      <c r="CQ98" s="757"/>
      <c r="CR98" s="755"/>
      <c r="CS98" s="756"/>
      <c r="CT98" s="756"/>
      <c r="CU98" s="756"/>
      <c r="CV98" s="757"/>
      <c r="CW98" s="755"/>
      <c r="CX98" s="756"/>
      <c r="CY98" s="756"/>
      <c r="CZ98" s="756"/>
      <c r="DA98" s="757"/>
      <c r="DB98" s="755"/>
      <c r="DC98" s="756"/>
      <c r="DD98" s="756"/>
      <c r="DE98" s="756"/>
      <c r="DF98" s="757"/>
      <c r="DG98" s="755"/>
      <c r="DH98" s="756"/>
      <c r="DI98" s="756"/>
      <c r="DJ98" s="756"/>
      <c r="DK98" s="757"/>
      <c r="DL98" s="755"/>
      <c r="DM98" s="756"/>
      <c r="DN98" s="756"/>
      <c r="DO98" s="756"/>
      <c r="DP98" s="757"/>
      <c r="DQ98" s="755"/>
      <c r="DR98" s="756"/>
      <c r="DS98" s="756"/>
      <c r="DT98" s="756"/>
      <c r="DU98" s="757"/>
      <c r="DV98" s="758"/>
      <c r="DW98" s="759"/>
      <c r="DX98" s="759"/>
      <c r="DY98" s="759"/>
      <c r="DZ98" s="760"/>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58"/>
      <c r="BT99" s="759"/>
      <c r="BU99" s="759"/>
      <c r="BV99" s="759"/>
      <c r="BW99" s="759"/>
      <c r="BX99" s="759"/>
      <c r="BY99" s="759"/>
      <c r="BZ99" s="759"/>
      <c r="CA99" s="759"/>
      <c r="CB99" s="759"/>
      <c r="CC99" s="759"/>
      <c r="CD99" s="759"/>
      <c r="CE99" s="759"/>
      <c r="CF99" s="759"/>
      <c r="CG99" s="761"/>
      <c r="CH99" s="755"/>
      <c r="CI99" s="756"/>
      <c r="CJ99" s="756"/>
      <c r="CK99" s="756"/>
      <c r="CL99" s="757"/>
      <c r="CM99" s="755"/>
      <c r="CN99" s="756"/>
      <c r="CO99" s="756"/>
      <c r="CP99" s="756"/>
      <c r="CQ99" s="757"/>
      <c r="CR99" s="755"/>
      <c r="CS99" s="756"/>
      <c r="CT99" s="756"/>
      <c r="CU99" s="756"/>
      <c r="CV99" s="757"/>
      <c r="CW99" s="755"/>
      <c r="CX99" s="756"/>
      <c r="CY99" s="756"/>
      <c r="CZ99" s="756"/>
      <c r="DA99" s="757"/>
      <c r="DB99" s="755"/>
      <c r="DC99" s="756"/>
      <c r="DD99" s="756"/>
      <c r="DE99" s="756"/>
      <c r="DF99" s="757"/>
      <c r="DG99" s="755"/>
      <c r="DH99" s="756"/>
      <c r="DI99" s="756"/>
      <c r="DJ99" s="756"/>
      <c r="DK99" s="757"/>
      <c r="DL99" s="755"/>
      <c r="DM99" s="756"/>
      <c r="DN99" s="756"/>
      <c r="DO99" s="756"/>
      <c r="DP99" s="757"/>
      <c r="DQ99" s="755"/>
      <c r="DR99" s="756"/>
      <c r="DS99" s="756"/>
      <c r="DT99" s="756"/>
      <c r="DU99" s="757"/>
      <c r="DV99" s="758"/>
      <c r="DW99" s="759"/>
      <c r="DX99" s="759"/>
      <c r="DY99" s="759"/>
      <c r="DZ99" s="760"/>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58"/>
      <c r="BT100" s="759"/>
      <c r="BU100" s="759"/>
      <c r="BV100" s="759"/>
      <c r="BW100" s="759"/>
      <c r="BX100" s="759"/>
      <c r="BY100" s="759"/>
      <c r="BZ100" s="759"/>
      <c r="CA100" s="759"/>
      <c r="CB100" s="759"/>
      <c r="CC100" s="759"/>
      <c r="CD100" s="759"/>
      <c r="CE100" s="759"/>
      <c r="CF100" s="759"/>
      <c r="CG100" s="761"/>
      <c r="CH100" s="755"/>
      <c r="CI100" s="756"/>
      <c r="CJ100" s="756"/>
      <c r="CK100" s="756"/>
      <c r="CL100" s="757"/>
      <c r="CM100" s="755"/>
      <c r="CN100" s="756"/>
      <c r="CO100" s="756"/>
      <c r="CP100" s="756"/>
      <c r="CQ100" s="757"/>
      <c r="CR100" s="755"/>
      <c r="CS100" s="756"/>
      <c r="CT100" s="756"/>
      <c r="CU100" s="756"/>
      <c r="CV100" s="757"/>
      <c r="CW100" s="755"/>
      <c r="CX100" s="756"/>
      <c r="CY100" s="756"/>
      <c r="CZ100" s="756"/>
      <c r="DA100" s="757"/>
      <c r="DB100" s="755"/>
      <c r="DC100" s="756"/>
      <c r="DD100" s="756"/>
      <c r="DE100" s="756"/>
      <c r="DF100" s="757"/>
      <c r="DG100" s="755"/>
      <c r="DH100" s="756"/>
      <c r="DI100" s="756"/>
      <c r="DJ100" s="756"/>
      <c r="DK100" s="757"/>
      <c r="DL100" s="755"/>
      <c r="DM100" s="756"/>
      <c r="DN100" s="756"/>
      <c r="DO100" s="756"/>
      <c r="DP100" s="757"/>
      <c r="DQ100" s="755"/>
      <c r="DR100" s="756"/>
      <c r="DS100" s="756"/>
      <c r="DT100" s="756"/>
      <c r="DU100" s="757"/>
      <c r="DV100" s="758"/>
      <c r="DW100" s="759"/>
      <c r="DX100" s="759"/>
      <c r="DY100" s="759"/>
      <c r="DZ100" s="760"/>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58"/>
      <c r="BT101" s="759"/>
      <c r="BU101" s="759"/>
      <c r="BV101" s="759"/>
      <c r="BW101" s="759"/>
      <c r="BX101" s="759"/>
      <c r="BY101" s="759"/>
      <c r="BZ101" s="759"/>
      <c r="CA101" s="759"/>
      <c r="CB101" s="759"/>
      <c r="CC101" s="759"/>
      <c r="CD101" s="759"/>
      <c r="CE101" s="759"/>
      <c r="CF101" s="759"/>
      <c r="CG101" s="761"/>
      <c r="CH101" s="755"/>
      <c r="CI101" s="756"/>
      <c r="CJ101" s="756"/>
      <c r="CK101" s="756"/>
      <c r="CL101" s="757"/>
      <c r="CM101" s="755"/>
      <c r="CN101" s="756"/>
      <c r="CO101" s="756"/>
      <c r="CP101" s="756"/>
      <c r="CQ101" s="757"/>
      <c r="CR101" s="755"/>
      <c r="CS101" s="756"/>
      <c r="CT101" s="756"/>
      <c r="CU101" s="756"/>
      <c r="CV101" s="757"/>
      <c r="CW101" s="755"/>
      <c r="CX101" s="756"/>
      <c r="CY101" s="756"/>
      <c r="CZ101" s="756"/>
      <c r="DA101" s="757"/>
      <c r="DB101" s="755"/>
      <c r="DC101" s="756"/>
      <c r="DD101" s="756"/>
      <c r="DE101" s="756"/>
      <c r="DF101" s="757"/>
      <c r="DG101" s="755"/>
      <c r="DH101" s="756"/>
      <c r="DI101" s="756"/>
      <c r="DJ101" s="756"/>
      <c r="DK101" s="757"/>
      <c r="DL101" s="755"/>
      <c r="DM101" s="756"/>
      <c r="DN101" s="756"/>
      <c r="DO101" s="756"/>
      <c r="DP101" s="757"/>
      <c r="DQ101" s="755"/>
      <c r="DR101" s="756"/>
      <c r="DS101" s="756"/>
      <c r="DT101" s="756"/>
      <c r="DU101" s="757"/>
      <c r="DV101" s="758"/>
      <c r="DW101" s="759"/>
      <c r="DX101" s="759"/>
      <c r="DY101" s="759"/>
      <c r="DZ101" s="760"/>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255</v>
      </c>
      <c r="BR102" s="712" t="s">
        <v>452</v>
      </c>
      <c r="BS102" s="713"/>
      <c r="BT102" s="713"/>
      <c r="BU102" s="713"/>
      <c r="BV102" s="713"/>
      <c r="BW102" s="713"/>
      <c r="BX102" s="713"/>
      <c r="BY102" s="713"/>
      <c r="BZ102" s="713"/>
      <c r="CA102" s="713"/>
      <c r="CB102" s="713"/>
      <c r="CC102" s="713"/>
      <c r="CD102" s="713"/>
      <c r="CE102" s="713"/>
      <c r="CF102" s="713"/>
      <c r="CG102" s="714"/>
      <c r="CH102" s="769"/>
      <c r="CI102" s="770"/>
      <c r="CJ102" s="770"/>
      <c r="CK102" s="770"/>
      <c r="CL102" s="771"/>
      <c r="CM102" s="769"/>
      <c r="CN102" s="770"/>
      <c r="CO102" s="770"/>
      <c r="CP102" s="770"/>
      <c r="CQ102" s="771"/>
      <c r="CR102" s="772">
        <v>392</v>
      </c>
      <c r="CS102" s="725"/>
      <c r="CT102" s="725"/>
      <c r="CU102" s="725"/>
      <c r="CV102" s="773"/>
      <c r="CW102" s="772">
        <v>37</v>
      </c>
      <c r="CX102" s="725"/>
      <c r="CY102" s="725"/>
      <c r="CZ102" s="725"/>
      <c r="DA102" s="773"/>
      <c r="DB102" s="772">
        <v>0</v>
      </c>
      <c r="DC102" s="725"/>
      <c r="DD102" s="725"/>
      <c r="DE102" s="725"/>
      <c r="DF102" s="773"/>
      <c r="DG102" s="772" t="s">
        <v>206</v>
      </c>
      <c r="DH102" s="725"/>
      <c r="DI102" s="725"/>
      <c r="DJ102" s="725"/>
      <c r="DK102" s="773"/>
      <c r="DL102" s="772" t="s">
        <v>206</v>
      </c>
      <c r="DM102" s="725"/>
      <c r="DN102" s="725"/>
      <c r="DO102" s="725"/>
      <c r="DP102" s="773"/>
      <c r="DQ102" s="772" t="s">
        <v>206</v>
      </c>
      <c r="DR102" s="725"/>
      <c r="DS102" s="725"/>
      <c r="DT102" s="725"/>
      <c r="DU102" s="773"/>
      <c r="DV102" s="712"/>
      <c r="DW102" s="713"/>
      <c r="DX102" s="713"/>
      <c r="DY102" s="713"/>
      <c r="DZ102" s="774"/>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75" t="s">
        <v>467</v>
      </c>
      <c r="BR103" s="775"/>
      <c r="BS103" s="775"/>
      <c r="BT103" s="775"/>
      <c r="BU103" s="775"/>
      <c r="BV103" s="775"/>
      <c r="BW103" s="775"/>
      <c r="BX103" s="775"/>
      <c r="BY103" s="775"/>
      <c r="BZ103" s="775"/>
      <c r="CA103" s="775"/>
      <c r="CB103" s="775"/>
      <c r="CC103" s="775"/>
      <c r="CD103" s="775"/>
      <c r="CE103" s="775"/>
      <c r="CF103" s="775"/>
      <c r="CG103" s="775"/>
      <c r="CH103" s="775"/>
      <c r="CI103" s="775"/>
      <c r="CJ103" s="775"/>
      <c r="CK103" s="775"/>
      <c r="CL103" s="775"/>
      <c r="CM103" s="775"/>
      <c r="CN103" s="775"/>
      <c r="CO103" s="775"/>
      <c r="CP103" s="775"/>
      <c r="CQ103" s="775"/>
      <c r="CR103" s="775"/>
      <c r="CS103" s="775"/>
      <c r="CT103" s="775"/>
      <c r="CU103" s="775"/>
      <c r="CV103" s="775"/>
      <c r="CW103" s="775"/>
      <c r="CX103" s="775"/>
      <c r="CY103" s="775"/>
      <c r="CZ103" s="775"/>
      <c r="DA103" s="775"/>
      <c r="DB103" s="775"/>
      <c r="DC103" s="775"/>
      <c r="DD103" s="775"/>
      <c r="DE103" s="775"/>
      <c r="DF103" s="775"/>
      <c r="DG103" s="775"/>
      <c r="DH103" s="775"/>
      <c r="DI103" s="775"/>
      <c r="DJ103" s="775"/>
      <c r="DK103" s="775"/>
      <c r="DL103" s="775"/>
      <c r="DM103" s="775"/>
      <c r="DN103" s="775"/>
      <c r="DO103" s="775"/>
      <c r="DP103" s="775"/>
      <c r="DQ103" s="775"/>
      <c r="DR103" s="775"/>
      <c r="DS103" s="775"/>
      <c r="DT103" s="775"/>
      <c r="DU103" s="775"/>
      <c r="DV103" s="775"/>
      <c r="DW103" s="775"/>
      <c r="DX103" s="775"/>
      <c r="DY103" s="775"/>
      <c r="DZ103" s="775"/>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76" t="s">
        <v>468</v>
      </c>
      <c r="BR104" s="776"/>
      <c r="BS104" s="776"/>
      <c r="BT104" s="776"/>
      <c r="BU104" s="776"/>
      <c r="BV104" s="776"/>
      <c r="BW104" s="776"/>
      <c r="BX104" s="776"/>
      <c r="BY104" s="776"/>
      <c r="BZ104" s="776"/>
      <c r="CA104" s="776"/>
      <c r="CB104" s="776"/>
      <c r="CC104" s="776"/>
      <c r="CD104" s="776"/>
      <c r="CE104" s="776"/>
      <c r="CF104" s="776"/>
      <c r="CG104" s="776"/>
      <c r="CH104" s="776"/>
      <c r="CI104" s="776"/>
      <c r="CJ104" s="776"/>
      <c r="CK104" s="776"/>
      <c r="CL104" s="776"/>
      <c r="CM104" s="776"/>
      <c r="CN104" s="776"/>
      <c r="CO104" s="776"/>
      <c r="CP104" s="776"/>
      <c r="CQ104" s="776"/>
      <c r="CR104" s="776"/>
      <c r="CS104" s="776"/>
      <c r="CT104" s="776"/>
      <c r="CU104" s="776"/>
      <c r="CV104" s="776"/>
      <c r="CW104" s="776"/>
      <c r="CX104" s="776"/>
      <c r="CY104" s="776"/>
      <c r="CZ104" s="776"/>
      <c r="DA104" s="776"/>
      <c r="DB104" s="776"/>
      <c r="DC104" s="776"/>
      <c r="DD104" s="776"/>
      <c r="DE104" s="776"/>
      <c r="DF104" s="776"/>
      <c r="DG104" s="776"/>
      <c r="DH104" s="776"/>
      <c r="DI104" s="776"/>
      <c r="DJ104" s="776"/>
      <c r="DK104" s="776"/>
      <c r="DL104" s="776"/>
      <c r="DM104" s="776"/>
      <c r="DN104" s="776"/>
      <c r="DO104" s="776"/>
      <c r="DP104" s="776"/>
      <c r="DQ104" s="776"/>
      <c r="DR104" s="776"/>
      <c r="DS104" s="776"/>
      <c r="DT104" s="776"/>
      <c r="DU104" s="776"/>
      <c r="DV104" s="776"/>
      <c r="DW104" s="776"/>
      <c r="DX104" s="776"/>
      <c r="DY104" s="776"/>
      <c r="DZ104" s="776"/>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469</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285</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777" t="s">
        <v>470</v>
      </c>
      <c r="B108" s="778"/>
      <c r="C108" s="778"/>
      <c r="D108" s="778"/>
      <c r="E108" s="778"/>
      <c r="F108" s="778"/>
      <c r="G108" s="778"/>
      <c r="H108" s="778"/>
      <c r="I108" s="778"/>
      <c r="J108" s="778"/>
      <c r="K108" s="778"/>
      <c r="L108" s="778"/>
      <c r="M108" s="778"/>
      <c r="N108" s="778"/>
      <c r="O108" s="778"/>
      <c r="P108" s="778"/>
      <c r="Q108" s="778"/>
      <c r="R108" s="778"/>
      <c r="S108" s="778"/>
      <c r="T108" s="778"/>
      <c r="U108" s="778"/>
      <c r="V108" s="778"/>
      <c r="W108" s="778"/>
      <c r="X108" s="778"/>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9"/>
      <c r="AU108" s="777" t="s">
        <v>207</v>
      </c>
      <c r="AV108" s="778"/>
      <c r="AW108" s="778"/>
      <c r="AX108" s="778"/>
      <c r="AY108" s="778"/>
      <c r="AZ108" s="778"/>
      <c r="BA108" s="778"/>
      <c r="BB108" s="778"/>
      <c r="BC108" s="778"/>
      <c r="BD108" s="778"/>
      <c r="BE108" s="778"/>
      <c r="BF108" s="778"/>
      <c r="BG108" s="778"/>
      <c r="BH108" s="778"/>
      <c r="BI108" s="778"/>
      <c r="BJ108" s="778"/>
      <c r="BK108" s="778"/>
      <c r="BL108" s="778"/>
      <c r="BM108" s="778"/>
      <c r="BN108" s="778"/>
      <c r="BO108" s="778"/>
      <c r="BP108" s="778"/>
      <c r="BQ108" s="778"/>
      <c r="BR108" s="778"/>
      <c r="BS108" s="778"/>
      <c r="BT108" s="778"/>
      <c r="BU108" s="778"/>
      <c r="BV108" s="778"/>
      <c r="BW108" s="778"/>
      <c r="BX108" s="778"/>
      <c r="BY108" s="778"/>
      <c r="BZ108" s="778"/>
      <c r="CA108" s="778"/>
      <c r="CB108" s="778"/>
      <c r="CC108" s="778"/>
      <c r="CD108" s="778"/>
      <c r="CE108" s="778"/>
      <c r="CF108" s="778"/>
      <c r="CG108" s="778"/>
      <c r="CH108" s="778"/>
      <c r="CI108" s="778"/>
      <c r="CJ108" s="778"/>
      <c r="CK108" s="778"/>
      <c r="CL108" s="778"/>
      <c r="CM108" s="778"/>
      <c r="CN108" s="778"/>
      <c r="CO108" s="778"/>
      <c r="CP108" s="778"/>
      <c r="CQ108" s="778"/>
      <c r="CR108" s="778"/>
      <c r="CS108" s="778"/>
      <c r="CT108" s="778"/>
      <c r="CU108" s="778"/>
      <c r="CV108" s="778"/>
      <c r="CW108" s="778"/>
      <c r="CX108" s="778"/>
      <c r="CY108" s="778"/>
      <c r="CZ108" s="778"/>
      <c r="DA108" s="778"/>
      <c r="DB108" s="778"/>
      <c r="DC108" s="778"/>
      <c r="DD108" s="778"/>
      <c r="DE108" s="778"/>
      <c r="DF108" s="778"/>
      <c r="DG108" s="778"/>
      <c r="DH108" s="778"/>
      <c r="DI108" s="778"/>
      <c r="DJ108" s="778"/>
      <c r="DK108" s="778"/>
      <c r="DL108" s="778"/>
      <c r="DM108" s="778"/>
      <c r="DN108" s="778"/>
      <c r="DO108" s="778"/>
      <c r="DP108" s="778"/>
      <c r="DQ108" s="778"/>
      <c r="DR108" s="778"/>
      <c r="DS108" s="778"/>
      <c r="DT108" s="778"/>
      <c r="DU108" s="778"/>
      <c r="DV108" s="778"/>
      <c r="DW108" s="778"/>
      <c r="DX108" s="778"/>
      <c r="DY108" s="778"/>
      <c r="DZ108" s="779"/>
    </row>
    <row r="109" spans="1:131" s="55" customFormat="1" ht="26.25" customHeight="1" x14ac:dyDescent="0.2">
      <c r="A109" s="780" t="s">
        <v>471</v>
      </c>
      <c r="B109" s="781"/>
      <c r="C109" s="781"/>
      <c r="D109" s="781"/>
      <c r="E109" s="781"/>
      <c r="F109" s="781"/>
      <c r="G109" s="781"/>
      <c r="H109" s="781"/>
      <c r="I109" s="781"/>
      <c r="J109" s="781"/>
      <c r="K109" s="781"/>
      <c r="L109" s="781"/>
      <c r="M109" s="781"/>
      <c r="N109" s="781"/>
      <c r="O109" s="781"/>
      <c r="P109" s="781"/>
      <c r="Q109" s="781"/>
      <c r="R109" s="781"/>
      <c r="S109" s="781"/>
      <c r="T109" s="781"/>
      <c r="U109" s="781"/>
      <c r="V109" s="781"/>
      <c r="W109" s="781"/>
      <c r="X109" s="781"/>
      <c r="Y109" s="781"/>
      <c r="Z109" s="782"/>
      <c r="AA109" s="783" t="s">
        <v>472</v>
      </c>
      <c r="AB109" s="781"/>
      <c r="AC109" s="781"/>
      <c r="AD109" s="781"/>
      <c r="AE109" s="782"/>
      <c r="AF109" s="783" t="s">
        <v>167</v>
      </c>
      <c r="AG109" s="781"/>
      <c r="AH109" s="781"/>
      <c r="AI109" s="781"/>
      <c r="AJ109" s="782"/>
      <c r="AK109" s="783" t="s">
        <v>396</v>
      </c>
      <c r="AL109" s="781"/>
      <c r="AM109" s="781"/>
      <c r="AN109" s="781"/>
      <c r="AO109" s="782"/>
      <c r="AP109" s="783" t="s">
        <v>473</v>
      </c>
      <c r="AQ109" s="781"/>
      <c r="AR109" s="781"/>
      <c r="AS109" s="781"/>
      <c r="AT109" s="784"/>
      <c r="AU109" s="780" t="s">
        <v>471</v>
      </c>
      <c r="AV109" s="781"/>
      <c r="AW109" s="781"/>
      <c r="AX109" s="781"/>
      <c r="AY109" s="781"/>
      <c r="AZ109" s="781"/>
      <c r="BA109" s="781"/>
      <c r="BB109" s="781"/>
      <c r="BC109" s="781"/>
      <c r="BD109" s="781"/>
      <c r="BE109" s="781"/>
      <c r="BF109" s="781"/>
      <c r="BG109" s="781"/>
      <c r="BH109" s="781"/>
      <c r="BI109" s="781"/>
      <c r="BJ109" s="781"/>
      <c r="BK109" s="781"/>
      <c r="BL109" s="781"/>
      <c r="BM109" s="781"/>
      <c r="BN109" s="781"/>
      <c r="BO109" s="781"/>
      <c r="BP109" s="782"/>
      <c r="BQ109" s="783" t="s">
        <v>472</v>
      </c>
      <c r="BR109" s="781"/>
      <c r="BS109" s="781"/>
      <c r="BT109" s="781"/>
      <c r="BU109" s="782"/>
      <c r="BV109" s="783" t="s">
        <v>167</v>
      </c>
      <c r="BW109" s="781"/>
      <c r="BX109" s="781"/>
      <c r="BY109" s="781"/>
      <c r="BZ109" s="782"/>
      <c r="CA109" s="783" t="s">
        <v>396</v>
      </c>
      <c r="CB109" s="781"/>
      <c r="CC109" s="781"/>
      <c r="CD109" s="781"/>
      <c r="CE109" s="782"/>
      <c r="CF109" s="785" t="s">
        <v>473</v>
      </c>
      <c r="CG109" s="785"/>
      <c r="CH109" s="785"/>
      <c r="CI109" s="785"/>
      <c r="CJ109" s="785"/>
      <c r="CK109" s="783" t="s">
        <v>93</v>
      </c>
      <c r="CL109" s="781"/>
      <c r="CM109" s="781"/>
      <c r="CN109" s="781"/>
      <c r="CO109" s="781"/>
      <c r="CP109" s="781"/>
      <c r="CQ109" s="781"/>
      <c r="CR109" s="781"/>
      <c r="CS109" s="781"/>
      <c r="CT109" s="781"/>
      <c r="CU109" s="781"/>
      <c r="CV109" s="781"/>
      <c r="CW109" s="781"/>
      <c r="CX109" s="781"/>
      <c r="CY109" s="781"/>
      <c r="CZ109" s="781"/>
      <c r="DA109" s="781"/>
      <c r="DB109" s="781"/>
      <c r="DC109" s="781"/>
      <c r="DD109" s="781"/>
      <c r="DE109" s="781"/>
      <c r="DF109" s="782"/>
      <c r="DG109" s="783" t="s">
        <v>472</v>
      </c>
      <c r="DH109" s="781"/>
      <c r="DI109" s="781"/>
      <c r="DJ109" s="781"/>
      <c r="DK109" s="782"/>
      <c r="DL109" s="783" t="s">
        <v>167</v>
      </c>
      <c r="DM109" s="781"/>
      <c r="DN109" s="781"/>
      <c r="DO109" s="781"/>
      <c r="DP109" s="782"/>
      <c r="DQ109" s="783" t="s">
        <v>396</v>
      </c>
      <c r="DR109" s="781"/>
      <c r="DS109" s="781"/>
      <c r="DT109" s="781"/>
      <c r="DU109" s="782"/>
      <c r="DV109" s="783" t="s">
        <v>473</v>
      </c>
      <c r="DW109" s="781"/>
      <c r="DX109" s="781"/>
      <c r="DY109" s="781"/>
      <c r="DZ109" s="784"/>
    </row>
    <row r="110" spans="1:131" s="55" customFormat="1" ht="26.25" customHeight="1" x14ac:dyDescent="0.2">
      <c r="A110" s="786" t="s">
        <v>330</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789">
        <v>1432989</v>
      </c>
      <c r="AB110" s="790"/>
      <c r="AC110" s="790"/>
      <c r="AD110" s="790"/>
      <c r="AE110" s="791"/>
      <c r="AF110" s="792">
        <v>1492852</v>
      </c>
      <c r="AG110" s="790"/>
      <c r="AH110" s="790"/>
      <c r="AI110" s="790"/>
      <c r="AJ110" s="791"/>
      <c r="AK110" s="792">
        <v>1385213</v>
      </c>
      <c r="AL110" s="790"/>
      <c r="AM110" s="790"/>
      <c r="AN110" s="790"/>
      <c r="AO110" s="791"/>
      <c r="AP110" s="793">
        <v>25.799999999999997</v>
      </c>
      <c r="AQ110" s="794"/>
      <c r="AR110" s="794"/>
      <c r="AS110" s="794"/>
      <c r="AT110" s="795"/>
      <c r="AU110" s="976" t="s">
        <v>120</v>
      </c>
      <c r="AV110" s="977"/>
      <c r="AW110" s="977"/>
      <c r="AX110" s="977"/>
      <c r="AY110" s="977"/>
      <c r="AZ110" s="796" t="s">
        <v>474</v>
      </c>
      <c r="BA110" s="787"/>
      <c r="BB110" s="787"/>
      <c r="BC110" s="787"/>
      <c r="BD110" s="787"/>
      <c r="BE110" s="787"/>
      <c r="BF110" s="787"/>
      <c r="BG110" s="787"/>
      <c r="BH110" s="787"/>
      <c r="BI110" s="787"/>
      <c r="BJ110" s="787"/>
      <c r="BK110" s="787"/>
      <c r="BL110" s="787"/>
      <c r="BM110" s="787"/>
      <c r="BN110" s="787"/>
      <c r="BO110" s="787"/>
      <c r="BP110" s="788"/>
      <c r="BQ110" s="797">
        <v>13999951</v>
      </c>
      <c r="BR110" s="798"/>
      <c r="BS110" s="798"/>
      <c r="BT110" s="798"/>
      <c r="BU110" s="798"/>
      <c r="BV110" s="798">
        <v>13368932</v>
      </c>
      <c r="BW110" s="798"/>
      <c r="BX110" s="798"/>
      <c r="BY110" s="798"/>
      <c r="BZ110" s="798"/>
      <c r="CA110" s="798">
        <v>14443850</v>
      </c>
      <c r="CB110" s="798"/>
      <c r="CC110" s="798"/>
      <c r="CD110" s="798"/>
      <c r="CE110" s="798"/>
      <c r="CF110" s="799">
        <v>269.09999999999997</v>
      </c>
      <c r="CG110" s="800"/>
      <c r="CH110" s="800"/>
      <c r="CI110" s="800"/>
      <c r="CJ110" s="800"/>
      <c r="CK110" s="982" t="s">
        <v>389</v>
      </c>
      <c r="CL110" s="983"/>
      <c r="CM110" s="801" t="s">
        <v>476</v>
      </c>
      <c r="CN110" s="802"/>
      <c r="CO110" s="802"/>
      <c r="CP110" s="802"/>
      <c r="CQ110" s="802"/>
      <c r="CR110" s="802"/>
      <c r="CS110" s="802"/>
      <c r="CT110" s="802"/>
      <c r="CU110" s="802"/>
      <c r="CV110" s="802"/>
      <c r="CW110" s="802"/>
      <c r="CX110" s="802"/>
      <c r="CY110" s="802"/>
      <c r="CZ110" s="802"/>
      <c r="DA110" s="802"/>
      <c r="DB110" s="802"/>
      <c r="DC110" s="802"/>
      <c r="DD110" s="802"/>
      <c r="DE110" s="802"/>
      <c r="DF110" s="803"/>
      <c r="DG110" s="797" t="s">
        <v>206</v>
      </c>
      <c r="DH110" s="798"/>
      <c r="DI110" s="798"/>
      <c r="DJ110" s="798"/>
      <c r="DK110" s="798"/>
      <c r="DL110" s="798" t="s">
        <v>206</v>
      </c>
      <c r="DM110" s="798"/>
      <c r="DN110" s="798"/>
      <c r="DO110" s="798"/>
      <c r="DP110" s="798"/>
      <c r="DQ110" s="798" t="s">
        <v>206</v>
      </c>
      <c r="DR110" s="798"/>
      <c r="DS110" s="798"/>
      <c r="DT110" s="798"/>
      <c r="DU110" s="798"/>
      <c r="DV110" s="804" t="s">
        <v>206</v>
      </c>
      <c r="DW110" s="804"/>
      <c r="DX110" s="804"/>
      <c r="DY110" s="804"/>
      <c r="DZ110" s="805"/>
    </row>
    <row r="111" spans="1:131" s="55" customFormat="1" ht="26.25" customHeight="1" x14ac:dyDescent="0.2">
      <c r="A111" s="806" t="s">
        <v>456</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808"/>
      <c r="AA111" s="809" t="s">
        <v>206</v>
      </c>
      <c r="AB111" s="810"/>
      <c r="AC111" s="810"/>
      <c r="AD111" s="810"/>
      <c r="AE111" s="811"/>
      <c r="AF111" s="812" t="s">
        <v>206</v>
      </c>
      <c r="AG111" s="810"/>
      <c r="AH111" s="810"/>
      <c r="AI111" s="810"/>
      <c r="AJ111" s="811"/>
      <c r="AK111" s="812" t="s">
        <v>206</v>
      </c>
      <c r="AL111" s="810"/>
      <c r="AM111" s="810"/>
      <c r="AN111" s="810"/>
      <c r="AO111" s="811"/>
      <c r="AP111" s="813" t="s">
        <v>206</v>
      </c>
      <c r="AQ111" s="814"/>
      <c r="AR111" s="814"/>
      <c r="AS111" s="814"/>
      <c r="AT111" s="815"/>
      <c r="AU111" s="978"/>
      <c r="AV111" s="979"/>
      <c r="AW111" s="979"/>
      <c r="AX111" s="979"/>
      <c r="AY111" s="979"/>
      <c r="AZ111" s="816" t="s">
        <v>477</v>
      </c>
      <c r="BA111" s="817"/>
      <c r="BB111" s="817"/>
      <c r="BC111" s="817"/>
      <c r="BD111" s="817"/>
      <c r="BE111" s="817"/>
      <c r="BF111" s="817"/>
      <c r="BG111" s="817"/>
      <c r="BH111" s="817"/>
      <c r="BI111" s="817"/>
      <c r="BJ111" s="817"/>
      <c r="BK111" s="817"/>
      <c r="BL111" s="817"/>
      <c r="BM111" s="817"/>
      <c r="BN111" s="817"/>
      <c r="BO111" s="817"/>
      <c r="BP111" s="818"/>
      <c r="BQ111" s="819" t="s">
        <v>206</v>
      </c>
      <c r="BR111" s="820"/>
      <c r="BS111" s="820"/>
      <c r="BT111" s="820"/>
      <c r="BU111" s="820"/>
      <c r="BV111" s="820" t="s">
        <v>206</v>
      </c>
      <c r="BW111" s="820"/>
      <c r="BX111" s="820"/>
      <c r="BY111" s="820"/>
      <c r="BZ111" s="820"/>
      <c r="CA111" s="820" t="s">
        <v>206</v>
      </c>
      <c r="CB111" s="820"/>
      <c r="CC111" s="820"/>
      <c r="CD111" s="820"/>
      <c r="CE111" s="820"/>
      <c r="CF111" s="821" t="s">
        <v>206</v>
      </c>
      <c r="CG111" s="822"/>
      <c r="CH111" s="822"/>
      <c r="CI111" s="822"/>
      <c r="CJ111" s="822"/>
      <c r="CK111" s="984"/>
      <c r="CL111" s="985"/>
      <c r="CM111" s="823" t="s">
        <v>136</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19" t="s">
        <v>206</v>
      </c>
      <c r="DH111" s="820"/>
      <c r="DI111" s="820"/>
      <c r="DJ111" s="820"/>
      <c r="DK111" s="820"/>
      <c r="DL111" s="820" t="s">
        <v>206</v>
      </c>
      <c r="DM111" s="820"/>
      <c r="DN111" s="820"/>
      <c r="DO111" s="820"/>
      <c r="DP111" s="820"/>
      <c r="DQ111" s="820" t="s">
        <v>206</v>
      </c>
      <c r="DR111" s="820"/>
      <c r="DS111" s="820"/>
      <c r="DT111" s="820"/>
      <c r="DU111" s="820"/>
      <c r="DV111" s="826" t="s">
        <v>206</v>
      </c>
      <c r="DW111" s="826"/>
      <c r="DX111" s="826"/>
      <c r="DY111" s="826"/>
      <c r="DZ111" s="827"/>
    </row>
    <row r="112" spans="1:131" s="55" customFormat="1" ht="26.25" customHeight="1" x14ac:dyDescent="0.2">
      <c r="A112" s="945" t="s">
        <v>155</v>
      </c>
      <c r="B112" s="946"/>
      <c r="C112" s="817" t="s">
        <v>479</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09" t="s">
        <v>206</v>
      </c>
      <c r="AB112" s="810"/>
      <c r="AC112" s="810"/>
      <c r="AD112" s="810"/>
      <c r="AE112" s="811"/>
      <c r="AF112" s="812" t="s">
        <v>206</v>
      </c>
      <c r="AG112" s="810"/>
      <c r="AH112" s="810"/>
      <c r="AI112" s="810"/>
      <c r="AJ112" s="811"/>
      <c r="AK112" s="812" t="s">
        <v>206</v>
      </c>
      <c r="AL112" s="810"/>
      <c r="AM112" s="810"/>
      <c r="AN112" s="810"/>
      <c r="AO112" s="811"/>
      <c r="AP112" s="813" t="s">
        <v>206</v>
      </c>
      <c r="AQ112" s="814"/>
      <c r="AR112" s="814"/>
      <c r="AS112" s="814"/>
      <c r="AT112" s="815"/>
      <c r="AU112" s="978"/>
      <c r="AV112" s="979"/>
      <c r="AW112" s="979"/>
      <c r="AX112" s="979"/>
      <c r="AY112" s="979"/>
      <c r="AZ112" s="816" t="s">
        <v>275</v>
      </c>
      <c r="BA112" s="817"/>
      <c r="BB112" s="817"/>
      <c r="BC112" s="817"/>
      <c r="BD112" s="817"/>
      <c r="BE112" s="817"/>
      <c r="BF112" s="817"/>
      <c r="BG112" s="817"/>
      <c r="BH112" s="817"/>
      <c r="BI112" s="817"/>
      <c r="BJ112" s="817"/>
      <c r="BK112" s="817"/>
      <c r="BL112" s="817"/>
      <c r="BM112" s="817"/>
      <c r="BN112" s="817"/>
      <c r="BO112" s="817"/>
      <c r="BP112" s="818"/>
      <c r="BQ112" s="819">
        <v>9957974</v>
      </c>
      <c r="BR112" s="820"/>
      <c r="BS112" s="820"/>
      <c r="BT112" s="820"/>
      <c r="BU112" s="820"/>
      <c r="BV112" s="820">
        <v>9473357</v>
      </c>
      <c r="BW112" s="820"/>
      <c r="BX112" s="820"/>
      <c r="BY112" s="820"/>
      <c r="BZ112" s="820"/>
      <c r="CA112" s="820">
        <v>8263652</v>
      </c>
      <c r="CB112" s="820"/>
      <c r="CC112" s="820"/>
      <c r="CD112" s="820"/>
      <c r="CE112" s="820"/>
      <c r="CF112" s="821">
        <v>154</v>
      </c>
      <c r="CG112" s="822"/>
      <c r="CH112" s="822"/>
      <c r="CI112" s="822"/>
      <c r="CJ112" s="822"/>
      <c r="CK112" s="984"/>
      <c r="CL112" s="985"/>
      <c r="CM112" s="823" t="s">
        <v>213</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19" t="s">
        <v>206</v>
      </c>
      <c r="DH112" s="820"/>
      <c r="DI112" s="820"/>
      <c r="DJ112" s="820"/>
      <c r="DK112" s="820"/>
      <c r="DL112" s="820" t="s">
        <v>206</v>
      </c>
      <c r="DM112" s="820"/>
      <c r="DN112" s="820"/>
      <c r="DO112" s="820"/>
      <c r="DP112" s="820"/>
      <c r="DQ112" s="820" t="s">
        <v>206</v>
      </c>
      <c r="DR112" s="820"/>
      <c r="DS112" s="820"/>
      <c r="DT112" s="820"/>
      <c r="DU112" s="820"/>
      <c r="DV112" s="826" t="s">
        <v>206</v>
      </c>
      <c r="DW112" s="826"/>
      <c r="DX112" s="826"/>
      <c r="DY112" s="826"/>
      <c r="DZ112" s="827"/>
    </row>
    <row r="113" spans="1:130" s="55" customFormat="1" ht="26.25" customHeight="1" x14ac:dyDescent="0.2">
      <c r="A113" s="947"/>
      <c r="B113" s="948"/>
      <c r="C113" s="817" t="s">
        <v>481</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809">
        <v>1086036</v>
      </c>
      <c r="AB113" s="810"/>
      <c r="AC113" s="810"/>
      <c r="AD113" s="810"/>
      <c r="AE113" s="811"/>
      <c r="AF113" s="812">
        <v>1026844</v>
      </c>
      <c r="AG113" s="810"/>
      <c r="AH113" s="810"/>
      <c r="AI113" s="810"/>
      <c r="AJ113" s="811"/>
      <c r="AK113" s="812">
        <v>1028725</v>
      </c>
      <c r="AL113" s="810"/>
      <c r="AM113" s="810"/>
      <c r="AN113" s="810"/>
      <c r="AO113" s="811"/>
      <c r="AP113" s="813">
        <v>19.2</v>
      </c>
      <c r="AQ113" s="814"/>
      <c r="AR113" s="814"/>
      <c r="AS113" s="814"/>
      <c r="AT113" s="815"/>
      <c r="AU113" s="978"/>
      <c r="AV113" s="979"/>
      <c r="AW113" s="979"/>
      <c r="AX113" s="979"/>
      <c r="AY113" s="979"/>
      <c r="AZ113" s="816" t="s">
        <v>482</v>
      </c>
      <c r="BA113" s="817"/>
      <c r="BB113" s="817"/>
      <c r="BC113" s="817"/>
      <c r="BD113" s="817"/>
      <c r="BE113" s="817"/>
      <c r="BF113" s="817"/>
      <c r="BG113" s="817"/>
      <c r="BH113" s="817"/>
      <c r="BI113" s="817"/>
      <c r="BJ113" s="817"/>
      <c r="BK113" s="817"/>
      <c r="BL113" s="817"/>
      <c r="BM113" s="817"/>
      <c r="BN113" s="817"/>
      <c r="BO113" s="817"/>
      <c r="BP113" s="818"/>
      <c r="BQ113" s="819">
        <v>476909</v>
      </c>
      <c r="BR113" s="820"/>
      <c r="BS113" s="820"/>
      <c r="BT113" s="820"/>
      <c r="BU113" s="820"/>
      <c r="BV113" s="820">
        <v>195568</v>
      </c>
      <c r="BW113" s="820"/>
      <c r="BX113" s="820"/>
      <c r="BY113" s="820"/>
      <c r="BZ113" s="820"/>
      <c r="CA113" s="820">
        <v>166912</v>
      </c>
      <c r="CB113" s="820"/>
      <c r="CC113" s="820"/>
      <c r="CD113" s="820"/>
      <c r="CE113" s="820"/>
      <c r="CF113" s="821">
        <v>3.0999999999999996</v>
      </c>
      <c r="CG113" s="822"/>
      <c r="CH113" s="822"/>
      <c r="CI113" s="822"/>
      <c r="CJ113" s="822"/>
      <c r="CK113" s="984"/>
      <c r="CL113" s="985"/>
      <c r="CM113" s="823" t="s">
        <v>407</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09" t="s">
        <v>206</v>
      </c>
      <c r="DH113" s="810"/>
      <c r="DI113" s="810"/>
      <c r="DJ113" s="810"/>
      <c r="DK113" s="811"/>
      <c r="DL113" s="812" t="s">
        <v>206</v>
      </c>
      <c r="DM113" s="810"/>
      <c r="DN113" s="810"/>
      <c r="DO113" s="810"/>
      <c r="DP113" s="811"/>
      <c r="DQ113" s="812" t="s">
        <v>206</v>
      </c>
      <c r="DR113" s="810"/>
      <c r="DS113" s="810"/>
      <c r="DT113" s="810"/>
      <c r="DU113" s="811"/>
      <c r="DV113" s="813" t="s">
        <v>206</v>
      </c>
      <c r="DW113" s="814"/>
      <c r="DX113" s="814"/>
      <c r="DY113" s="814"/>
      <c r="DZ113" s="815"/>
    </row>
    <row r="114" spans="1:130" s="55" customFormat="1" ht="26.25" customHeight="1" x14ac:dyDescent="0.2">
      <c r="A114" s="947"/>
      <c r="B114" s="948"/>
      <c r="C114" s="817" t="s">
        <v>483</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09">
        <v>18767</v>
      </c>
      <c r="AB114" s="810"/>
      <c r="AC114" s="810"/>
      <c r="AD114" s="810"/>
      <c r="AE114" s="811"/>
      <c r="AF114" s="812">
        <v>22254</v>
      </c>
      <c r="AG114" s="810"/>
      <c r="AH114" s="810"/>
      <c r="AI114" s="810"/>
      <c r="AJ114" s="811"/>
      <c r="AK114" s="812">
        <v>24313</v>
      </c>
      <c r="AL114" s="810"/>
      <c r="AM114" s="810"/>
      <c r="AN114" s="810"/>
      <c r="AO114" s="811"/>
      <c r="AP114" s="813">
        <v>0.5</v>
      </c>
      <c r="AQ114" s="814"/>
      <c r="AR114" s="814"/>
      <c r="AS114" s="814"/>
      <c r="AT114" s="815"/>
      <c r="AU114" s="978"/>
      <c r="AV114" s="979"/>
      <c r="AW114" s="979"/>
      <c r="AX114" s="979"/>
      <c r="AY114" s="979"/>
      <c r="AZ114" s="816" t="s">
        <v>484</v>
      </c>
      <c r="BA114" s="817"/>
      <c r="BB114" s="817"/>
      <c r="BC114" s="817"/>
      <c r="BD114" s="817"/>
      <c r="BE114" s="817"/>
      <c r="BF114" s="817"/>
      <c r="BG114" s="817"/>
      <c r="BH114" s="817"/>
      <c r="BI114" s="817"/>
      <c r="BJ114" s="817"/>
      <c r="BK114" s="817"/>
      <c r="BL114" s="817"/>
      <c r="BM114" s="817"/>
      <c r="BN114" s="817"/>
      <c r="BO114" s="817"/>
      <c r="BP114" s="818"/>
      <c r="BQ114" s="819">
        <v>1167079</v>
      </c>
      <c r="BR114" s="820"/>
      <c r="BS114" s="820"/>
      <c r="BT114" s="820"/>
      <c r="BU114" s="820"/>
      <c r="BV114" s="820">
        <v>1136070</v>
      </c>
      <c r="BW114" s="820"/>
      <c r="BX114" s="820"/>
      <c r="BY114" s="820"/>
      <c r="BZ114" s="820"/>
      <c r="CA114" s="820">
        <v>1151638</v>
      </c>
      <c r="CB114" s="820"/>
      <c r="CC114" s="820"/>
      <c r="CD114" s="820"/>
      <c r="CE114" s="820"/>
      <c r="CF114" s="821">
        <v>21.5</v>
      </c>
      <c r="CG114" s="822"/>
      <c r="CH114" s="822"/>
      <c r="CI114" s="822"/>
      <c r="CJ114" s="822"/>
      <c r="CK114" s="984"/>
      <c r="CL114" s="985"/>
      <c r="CM114" s="823" t="s">
        <v>485</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09" t="s">
        <v>206</v>
      </c>
      <c r="DH114" s="810"/>
      <c r="DI114" s="810"/>
      <c r="DJ114" s="810"/>
      <c r="DK114" s="811"/>
      <c r="DL114" s="812" t="s">
        <v>206</v>
      </c>
      <c r="DM114" s="810"/>
      <c r="DN114" s="810"/>
      <c r="DO114" s="810"/>
      <c r="DP114" s="811"/>
      <c r="DQ114" s="812" t="s">
        <v>206</v>
      </c>
      <c r="DR114" s="810"/>
      <c r="DS114" s="810"/>
      <c r="DT114" s="810"/>
      <c r="DU114" s="811"/>
      <c r="DV114" s="813" t="s">
        <v>206</v>
      </c>
      <c r="DW114" s="814"/>
      <c r="DX114" s="814"/>
      <c r="DY114" s="814"/>
      <c r="DZ114" s="815"/>
    </row>
    <row r="115" spans="1:130" s="55" customFormat="1" ht="26.25" customHeight="1" x14ac:dyDescent="0.2">
      <c r="A115" s="947"/>
      <c r="B115" s="948"/>
      <c r="C115" s="817" t="s">
        <v>378</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809" t="s">
        <v>206</v>
      </c>
      <c r="AB115" s="810"/>
      <c r="AC115" s="810"/>
      <c r="AD115" s="810"/>
      <c r="AE115" s="811"/>
      <c r="AF115" s="812" t="s">
        <v>206</v>
      </c>
      <c r="AG115" s="810"/>
      <c r="AH115" s="810"/>
      <c r="AI115" s="810"/>
      <c r="AJ115" s="811"/>
      <c r="AK115" s="812" t="s">
        <v>206</v>
      </c>
      <c r="AL115" s="810"/>
      <c r="AM115" s="810"/>
      <c r="AN115" s="810"/>
      <c r="AO115" s="811"/>
      <c r="AP115" s="813" t="s">
        <v>206</v>
      </c>
      <c r="AQ115" s="814"/>
      <c r="AR115" s="814"/>
      <c r="AS115" s="814"/>
      <c r="AT115" s="815"/>
      <c r="AU115" s="978"/>
      <c r="AV115" s="979"/>
      <c r="AW115" s="979"/>
      <c r="AX115" s="979"/>
      <c r="AY115" s="979"/>
      <c r="AZ115" s="816" t="s">
        <v>349</v>
      </c>
      <c r="BA115" s="817"/>
      <c r="BB115" s="817"/>
      <c r="BC115" s="817"/>
      <c r="BD115" s="817"/>
      <c r="BE115" s="817"/>
      <c r="BF115" s="817"/>
      <c r="BG115" s="817"/>
      <c r="BH115" s="817"/>
      <c r="BI115" s="817"/>
      <c r="BJ115" s="817"/>
      <c r="BK115" s="817"/>
      <c r="BL115" s="817"/>
      <c r="BM115" s="817"/>
      <c r="BN115" s="817"/>
      <c r="BO115" s="817"/>
      <c r="BP115" s="818"/>
      <c r="BQ115" s="819" t="s">
        <v>206</v>
      </c>
      <c r="BR115" s="820"/>
      <c r="BS115" s="820"/>
      <c r="BT115" s="820"/>
      <c r="BU115" s="820"/>
      <c r="BV115" s="820" t="s">
        <v>206</v>
      </c>
      <c r="BW115" s="820"/>
      <c r="BX115" s="820"/>
      <c r="BY115" s="820"/>
      <c r="BZ115" s="820"/>
      <c r="CA115" s="820" t="s">
        <v>206</v>
      </c>
      <c r="CB115" s="820"/>
      <c r="CC115" s="820"/>
      <c r="CD115" s="820"/>
      <c r="CE115" s="820"/>
      <c r="CF115" s="821" t="s">
        <v>206</v>
      </c>
      <c r="CG115" s="822"/>
      <c r="CH115" s="822"/>
      <c r="CI115" s="822"/>
      <c r="CJ115" s="822"/>
      <c r="CK115" s="984"/>
      <c r="CL115" s="985"/>
      <c r="CM115" s="816" t="s">
        <v>32</v>
      </c>
      <c r="CN115" s="828"/>
      <c r="CO115" s="828"/>
      <c r="CP115" s="828"/>
      <c r="CQ115" s="828"/>
      <c r="CR115" s="828"/>
      <c r="CS115" s="828"/>
      <c r="CT115" s="828"/>
      <c r="CU115" s="828"/>
      <c r="CV115" s="828"/>
      <c r="CW115" s="828"/>
      <c r="CX115" s="828"/>
      <c r="CY115" s="828"/>
      <c r="CZ115" s="828"/>
      <c r="DA115" s="828"/>
      <c r="DB115" s="828"/>
      <c r="DC115" s="828"/>
      <c r="DD115" s="828"/>
      <c r="DE115" s="828"/>
      <c r="DF115" s="818"/>
      <c r="DG115" s="809" t="s">
        <v>206</v>
      </c>
      <c r="DH115" s="810"/>
      <c r="DI115" s="810"/>
      <c r="DJ115" s="810"/>
      <c r="DK115" s="811"/>
      <c r="DL115" s="812" t="s">
        <v>206</v>
      </c>
      <c r="DM115" s="810"/>
      <c r="DN115" s="810"/>
      <c r="DO115" s="810"/>
      <c r="DP115" s="811"/>
      <c r="DQ115" s="812" t="s">
        <v>206</v>
      </c>
      <c r="DR115" s="810"/>
      <c r="DS115" s="810"/>
      <c r="DT115" s="810"/>
      <c r="DU115" s="811"/>
      <c r="DV115" s="813" t="s">
        <v>206</v>
      </c>
      <c r="DW115" s="814"/>
      <c r="DX115" s="814"/>
      <c r="DY115" s="814"/>
      <c r="DZ115" s="815"/>
    </row>
    <row r="116" spans="1:130" s="55" customFormat="1" ht="26.25" customHeight="1" x14ac:dyDescent="0.2">
      <c r="A116" s="949"/>
      <c r="B116" s="950"/>
      <c r="C116" s="829" t="s">
        <v>2</v>
      </c>
      <c r="D116" s="829"/>
      <c r="E116" s="829"/>
      <c r="F116" s="829"/>
      <c r="G116" s="829"/>
      <c r="H116" s="829"/>
      <c r="I116" s="829"/>
      <c r="J116" s="829"/>
      <c r="K116" s="829"/>
      <c r="L116" s="829"/>
      <c r="M116" s="829"/>
      <c r="N116" s="829"/>
      <c r="O116" s="829"/>
      <c r="P116" s="829"/>
      <c r="Q116" s="829"/>
      <c r="R116" s="829"/>
      <c r="S116" s="829"/>
      <c r="T116" s="829"/>
      <c r="U116" s="829"/>
      <c r="V116" s="829"/>
      <c r="W116" s="829"/>
      <c r="X116" s="829"/>
      <c r="Y116" s="829"/>
      <c r="Z116" s="830"/>
      <c r="AA116" s="809" t="s">
        <v>206</v>
      </c>
      <c r="AB116" s="810"/>
      <c r="AC116" s="810"/>
      <c r="AD116" s="810"/>
      <c r="AE116" s="811"/>
      <c r="AF116" s="812" t="s">
        <v>206</v>
      </c>
      <c r="AG116" s="810"/>
      <c r="AH116" s="810"/>
      <c r="AI116" s="810"/>
      <c r="AJ116" s="811"/>
      <c r="AK116" s="812" t="s">
        <v>206</v>
      </c>
      <c r="AL116" s="810"/>
      <c r="AM116" s="810"/>
      <c r="AN116" s="810"/>
      <c r="AO116" s="811"/>
      <c r="AP116" s="813" t="s">
        <v>206</v>
      </c>
      <c r="AQ116" s="814"/>
      <c r="AR116" s="814"/>
      <c r="AS116" s="814"/>
      <c r="AT116" s="815"/>
      <c r="AU116" s="978"/>
      <c r="AV116" s="979"/>
      <c r="AW116" s="979"/>
      <c r="AX116" s="979"/>
      <c r="AY116" s="979"/>
      <c r="AZ116" s="831" t="s">
        <v>230</v>
      </c>
      <c r="BA116" s="832"/>
      <c r="BB116" s="832"/>
      <c r="BC116" s="832"/>
      <c r="BD116" s="832"/>
      <c r="BE116" s="832"/>
      <c r="BF116" s="832"/>
      <c r="BG116" s="832"/>
      <c r="BH116" s="832"/>
      <c r="BI116" s="832"/>
      <c r="BJ116" s="832"/>
      <c r="BK116" s="832"/>
      <c r="BL116" s="832"/>
      <c r="BM116" s="832"/>
      <c r="BN116" s="832"/>
      <c r="BO116" s="832"/>
      <c r="BP116" s="833"/>
      <c r="BQ116" s="819" t="s">
        <v>206</v>
      </c>
      <c r="BR116" s="820"/>
      <c r="BS116" s="820"/>
      <c r="BT116" s="820"/>
      <c r="BU116" s="820"/>
      <c r="BV116" s="820" t="s">
        <v>206</v>
      </c>
      <c r="BW116" s="820"/>
      <c r="BX116" s="820"/>
      <c r="BY116" s="820"/>
      <c r="BZ116" s="820"/>
      <c r="CA116" s="820" t="s">
        <v>206</v>
      </c>
      <c r="CB116" s="820"/>
      <c r="CC116" s="820"/>
      <c r="CD116" s="820"/>
      <c r="CE116" s="820"/>
      <c r="CF116" s="821" t="s">
        <v>206</v>
      </c>
      <c r="CG116" s="822"/>
      <c r="CH116" s="822"/>
      <c r="CI116" s="822"/>
      <c r="CJ116" s="822"/>
      <c r="CK116" s="984"/>
      <c r="CL116" s="985"/>
      <c r="CM116" s="823" t="s">
        <v>486</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09" t="s">
        <v>206</v>
      </c>
      <c r="DH116" s="810"/>
      <c r="DI116" s="810"/>
      <c r="DJ116" s="810"/>
      <c r="DK116" s="811"/>
      <c r="DL116" s="812" t="s">
        <v>206</v>
      </c>
      <c r="DM116" s="810"/>
      <c r="DN116" s="810"/>
      <c r="DO116" s="810"/>
      <c r="DP116" s="811"/>
      <c r="DQ116" s="812" t="s">
        <v>206</v>
      </c>
      <c r="DR116" s="810"/>
      <c r="DS116" s="810"/>
      <c r="DT116" s="810"/>
      <c r="DU116" s="811"/>
      <c r="DV116" s="813" t="s">
        <v>206</v>
      </c>
      <c r="DW116" s="814"/>
      <c r="DX116" s="814"/>
      <c r="DY116" s="814"/>
      <c r="DZ116" s="815"/>
    </row>
    <row r="117" spans="1:130" s="55" customFormat="1" ht="26.25" customHeight="1" x14ac:dyDescent="0.2">
      <c r="A117" s="780" t="s">
        <v>280</v>
      </c>
      <c r="B117" s="781"/>
      <c r="C117" s="781"/>
      <c r="D117" s="781"/>
      <c r="E117" s="781"/>
      <c r="F117" s="781"/>
      <c r="G117" s="781"/>
      <c r="H117" s="781"/>
      <c r="I117" s="781"/>
      <c r="J117" s="781"/>
      <c r="K117" s="781"/>
      <c r="L117" s="781"/>
      <c r="M117" s="781"/>
      <c r="N117" s="781"/>
      <c r="O117" s="781"/>
      <c r="P117" s="781"/>
      <c r="Q117" s="781"/>
      <c r="R117" s="781"/>
      <c r="S117" s="781"/>
      <c r="T117" s="781"/>
      <c r="U117" s="781"/>
      <c r="V117" s="781"/>
      <c r="W117" s="781"/>
      <c r="X117" s="781"/>
      <c r="Y117" s="834" t="s">
        <v>326</v>
      </c>
      <c r="Z117" s="782"/>
      <c r="AA117" s="835">
        <v>2537792</v>
      </c>
      <c r="AB117" s="836"/>
      <c r="AC117" s="836"/>
      <c r="AD117" s="836"/>
      <c r="AE117" s="837"/>
      <c r="AF117" s="838">
        <v>2541950</v>
      </c>
      <c r="AG117" s="836"/>
      <c r="AH117" s="836"/>
      <c r="AI117" s="836"/>
      <c r="AJ117" s="837"/>
      <c r="AK117" s="838">
        <v>2438251</v>
      </c>
      <c r="AL117" s="836"/>
      <c r="AM117" s="836"/>
      <c r="AN117" s="836"/>
      <c r="AO117" s="837"/>
      <c r="AP117" s="839"/>
      <c r="AQ117" s="840"/>
      <c r="AR117" s="840"/>
      <c r="AS117" s="840"/>
      <c r="AT117" s="841"/>
      <c r="AU117" s="978"/>
      <c r="AV117" s="979"/>
      <c r="AW117" s="979"/>
      <c r="AX117" s="979"/>
      <c r="AY117" s="979"/>
      <c r="AZ117" s="831" t="s">
        <v>488</v>
      </c>
      <c r="BA117" s="832"/>
      <c r="BB117" s="832"/>
      <c r="BC117" s="832"/>
      <c r="BD117" s="832"/>
      <c r="BE117" s="832"/>
      <c r="BF117" s="832"/>
      <c r="BG117" s="832"/>
      <c r="BH117" s="832"/>
      <c r="BI117" s="832"/>
      <c r="BJ117" s="832"/>
      <c r="BK117" s="832"/>
      <c r="BL117" s="832"/>
      <c r="BM117" s="832"/>
      <c r="BN117" s="832"/>
      <c r="BO117" s="832"/>
      <c r="BP117" s="833"/>
      <c r="BQ117" s="819" t="s">
        <v>206</v>
      </c>
      <c r="BR117" s="820"/>
      <c r="BS117" s="820"/>
      <c r="BT117" s="820"/>
      <c r="BU117" s="820"/>
      <c r="BV117" s="820" t="s">
        <v>206</v>
      </c>
      <c r="BW117" s="820"/>
      <c r="BX117" s="820"/>
      <c r="BY117" s="820"/>
      <c r="BZ117" s="820"/>
      <c r="CA117" s="820" t="s">
        <v>206</v>
      </c>
      <c r="CB117" s="820"/>
      <c r="CC117" s="820"/>
      <c r="CD117" s="820"/>
      <c r="CE117" s="820"/>
      <c r="CF117" s="821" t="s">
        <v>206</v>
      </c>
      <c r="CG117" s="822"/>
      <c r="CH117" s="822"/>
      <c r="CI117" s="822"/>
      <c r="CJ117" s="822"/>
      <c r="CK117" s="984"/>
      <c r="CL117" s="985"/>
      <c r="CM117" s="823" t="s">
        <v>342</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09" t="s">
        <v>206</v>
      </c>
      <c r="DH117" s="810"/>
      <c r="DI117" s="810"/>
      <c r="DJ117" s="810"/>
      <c r="DK117" s="811"/>
      <c r="DL117" s="812" t="s">
        <v>206</v>
      </c>
      <c r="DM117" s="810"/>
      <c r="DN117" s="810"/>
      <c r="DO117" s="810"/>
      <c r="DP117" s="811"/>
      <c r="DQ117" s="812" t="s">
        <v>206</v>
      </c>
      <c r="DR117" s="810"/>
      <c r="DS117" s="810"/>
      <c r="DT117" s="810"/>
      <c r="DU117" s="811"/>
      <c r="DV117" s="813" t="s">
        <v>206</v>
      </c>
      <c r="DW117" s="814"/>
      <c r="DX117" s="814"/>
      <c r="DY117" s="814"/>
      <c r="DZ117" s="815"/>
    </row>
    <row r="118" spans="1:130" s="55" customFormat="1" ht="26.25" customHeight="1" x14ac:dyDescent="0.2">
      <c r="A118" s="780" t="s">
        <v>93</v>
      </c>
      <c r="B118" s="781"/>
      <c r="C118" s="781"/>
      <c r="D118" s="781"/>
      <c r="E118" s="781"/>
      <c r="F118" s="781"/>
      <c r="G118" s="781"/>
      <c r="H118" s="781"/>
      <c r="I118" s="781"/>
      <c r="J118" s="781"/>
      <c r="K118" s="781"/>
      <c r="L118" s="781"/>
      <c r="M118" s="781"/>
      <c r="N118" s="781"/>
      <c r="O118" s="781"/>
      <c r="P118" s="781"/>
      <c r="Q118" s="781"/>
      <c r="R118" s="781"/>
      <c r="S118" s="781"/>
      <c r="T118" s="781"/>
      <c r="U118" s="781"/>
      <c r="V118" s="781"/>
      <c r="W118" s="781"/>
      <c r="X118" s="781"/>
      <c r="Y118" s="781"/>
      <c r="Z118" s="782"/>
      <c r="AA118" s="783" t="s">
        <v>472</v>
      </c>
      <c r="AB118" s="781"/>
      <c r="AC118" s="781"/>
      <c r="AD118" s="781"/>
      <c r="AE118" s="782"/>
      <c r="AF118" s="783" t="s">
        <v>167</v>
      </c>
      <c r="AG118" s="781"/>
      <c r="AH118" s="781"/>
      <c r="AI118" s="781"/>
      <c r="AJ118" s="782"/>
      <c r="AK118" s="783" t="s">
        <v>396</v>
      </c>
      <c r="AL118" s="781"/>
      <c r="AM118" s="781"/>
      <c r="AN118" s="781"/>
      <c r="AO118" s="782"/>
      <c r="AP118" s="783" t="s">
        <v>473</v>
      </c>
      <c r="AQ118" s="781"/>
      <c r="AR118" s="781"/>
      <c r="AS118" s="781"/>
      <c r="AT118" s="784"/>
      <c r="AU118" s="978"/>
      <c r="AV118" s="979"/>
      <c r="AW118" s="979"/>
      <c r="AX118" s="979"/>
      <c r="AY118" s="979"/>
      <c r="AZ118" s="842" t="s">
        <v>489</v>
      </c>
      <c r="BA118" s="829"/>
      <c r="BB118" s="829"/>
      <c r="BC118" s="829"/>
      <c r="BD118" s="829"/>
      <c r="BE118" s="829"/>
      <c r="BF118" s="829"/>
      <c r="BG118" s="829"/>
      <c r="BH118" s="829"/>
      <c r="BI118" s="829"/>
      <c r="BJ118" s="829"/>
      <c r="BK118" s="829"/>
      <c r="BL118" s="829"/>
      <c r="BM118" s="829"/>
      <c r="BN118" s="829"/>
      <c r="BO118" s="829"/>
      <c r="BP118" s="830"/>
      <c r="BQ118" s="843" t="s">
        <v>206</v>
      </c>
      <c r="BR118" s="844"/>
      <c r="BS118" s="844"/>
      <c r="BT118" s="844"/>
      <c r="BU118" s="844"/>
      <c r="BV118" s="844" t="s">
        <v>206</v>
      </c>
      <c r="BW118" s="844"/>
      <c r="BX118" s="844"/>
      <c r="BY118" s="844"/>
      <c r="BZ118" s="844"/>
      <c r="CA118" s="844" t="s">
        <v>206</v>
      </c>
      <c r="CB118" s="844"/>
      <c r="CC118" s="844"/>
      <c r="CD118" s="844"/>
      <c r="CE118" s="844"/>
      <c r="CF118" s="821" t="s">
        <v>206</v>
      </c>
      <c r="CG118" s="822"/>
      <c r="CH118" s="822"/>
      <c r="CI118" s="822"/>
      <c r="CJ118" s="822"/>
      <c r="CK118" s="984"/>
      <c r="CL118" s="985"/>
      <c r="CM118" s="823" t="s">
        <v>490</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09" t="s">
        <v>206</v>
      </c>
      <c r="DH118" s="810"/>
      <c r="DI118" s="810"/>
      <c r="DJ118" s="810"/>
      <c r="DK118" s="811"/>
      <c r="DL118" s="812" t="s">
        <v>206</v>
      </c>
      <c r="DM118" s="810"/>
      <c r="DN118" s="810"/>
      <c r="DO118" s="810"/>
      <c r="DP118" s="811"/>
      <c r="DQ118" s="812" t="s">
        <v>206</v>
      </c>
      <c r="DR118" s="810"/>
      <c r="DS118" s="810"/>
      <c r="DT118" s="810"/>
      <c r="DU118" s="811"/>
      <c r="DV118" s="813" t="s">
        <v>206</v>
      </c>
      <c r="DW118" s="814"/>
      <c r="DX118" s="814"/>
      <c r="DY118" s="814"/>
      <c r="DZ118" s="815"/>
    </row>
    <row r="119" spans="1:130" s="55" customFormat="1" ht="26.25" customHeight="1" x14ac:dyDescent="0.2">
      <c r="A119" s="988" t="s">
        <v>389</v>
      </c>
      <c r="B119" s="983"/>
      <c r="C119" s="801" t="s">
        <v>476</v>
      </c>
      <c r="D119" s="802"/>
      <c r="E119" s="802"/>
      <c r="F119" s="802"/>
      <c r="G119" s="802"/>
      <c r="H119" s="802"/>
      <c r="I119" s="802"/>
      <c r="J119" s="802"/>
      <c r="K119" s="802"/>
      <c r="L119" s="802"/>
      <c r="M119" s="802"/>
      <c r="N119" s="802"/>
      <c r="O119" s="802"/>
      <c r="P119" s="802"/>
      <c r="Q119" s="802"/>
      <c r="R119" s="802"/>
      <c r="S119" s="802"/>
      <c r="T119" s="802"/>
      <c r="U119" s="802"/>
      <c r="V119" s="802"/>
      <c r="W119" s="802"/>
      <c r="X119" s="802"/>
      <c r="Y119" s="802"/>
      <c r="Z119" s="803"/>
      <c r="AA119" s="789" t="s">
        <v>206</v>
      </c>
      <c r="AB119" s="790"/>
      <c r="AC119" s="790"/>
      <c r="AD119" s="790"/>
      <c r="AE119" s="791"/>
      <c r="AF119" s="792" t="s">
        <v>206</v>
      </c>
      <c r="AG119" s="790"/>
      <c r="AH119" s="790"/>
      <c r="AI119" s="790"/>
      <c r="AJ119" s="791"/>
      <c r="AK119" s="792" t="s">
        <v>206</v>
      </c>
      <c r="AL119" s="790"/>
      <c r="AM119" s="790"/>
      <c r="AN119" s="790"/>
      <c r="AO119" s="791"/>
      <c r="AP119" s="793" t="s">
        <v>206</v>
      </c>
      <c r="AQ119" s="794"/>
      <c r="AR119" s="794"/>
      <c r="AS119" s="794"/>
      <c r="AT119" s="795"/>
      <c r="AU119" s="980"/>
      <c r="AV119" s="981"/>
      <c r="AW119" s="981"/>
      <c r="AX119" s="981"/>
      <c r="AY119" s="981"/>
      <c r="AZ119" s="84" t="s">
        <v>280</v>
      </c>
      <c r="BA119" s="84"/>
      <c r="BB119" s="84"/>
      <c r="BC119" s="84"/>
      <c r="BD119" s="84"/>
      <c r="BE119" s="84"/>
      <c r="BF119" s="84"/>
      <c r="BG119" s="84"/>
      <c r="BH119" s="84"/>
      <c r="BI119" s="84"/>
      <c r="BJ119" s="84"/>
      <c r="BK119" s="84"/>
      <c r="BL119" s="84"/>
      <c r="BM119" s="84"/>
      <c r="BN119" s="84"/>
      <c r="BO119" s="834" t="s">
        <v>173</v>
      </c>
      <c r="BP119" s="845"/>
      <c r="BQ119" s="843">
        <v>25601913</v>
      </c>
      <c r="BR119" s="844"/>
      <c r="BS119" s="844"/>
      <c r="BT119" s="844"/>
      <c r="BU119" s="844"/>
      <c r="BV119" s="844">
        <v>24173927</v>
      </c>
      <c r="BW119" s="844"/>
      <c r="BX119" s="844"/>
      <c r="BY119" s="844"/>
      <c r="BZ119" s="844"/>
      <c r="CA119" s="844">
        <v>24026052</v>
      </c>
      <c r="CB119" s="844"/>
      <c r="CC119" s="844"/>
      <c r="CD119" s="844"/>
      <c r="CE119" s="844"/>
      <c r="CF119" s="846"/>
      <c r="CG119" s="847"/>
      <c r="CH119" s="847"/>
      <c r="CI119" s="847"/>
      <c r="CJ119" s="848"/>
      <c r="CK119" s="986"/>
      <c r="CL119" s="987"/>
      <c r="CM119" s="849" t="s">
        <v>491</v>
      </c>
      <c r="CN119" s="850"/>
      <c r="CO119" s="850"/>
      <c r="CP119" s="850"/>
      <c r="CQ119" s="850"/>
      <c r="CR119" s="850"/>
      <c r="CS119" s="850"/>
      <c r="CT119" s="850"/>
      <c r="CU119" s="850"/>
      <c r="CV119" s="850"/>
      <c r="CW119" s="850"/>
      <c r="CX119" s="850"/>
      <c r="CY119" s="850"/>
      <c r="CZ119" s="850"/>
      <c r="DA119" s="850"/>
      <c r="DB119" s="850"/>
      <c r="DC119" s="850"/>
      <c r="DD119" s="850"/>
      <c r="DE119" s="850"/>
      <c r="DF119" s="851"/>
      <c r="DG119" s="852" t="s">
        <v>206</v>
      </c>
      <c r="DH119" s="853"/>
      <c r="DI119" s="853"/>
      <c r="DJ119" s="853"/>
      <c r="DK119" s="854"/>
      <c r="DL119" s="855" t="s">
        <v>206</v>
      </c>
      <c r="DM119" s="853"/>
      <c r="DN119" s="853"/>
      <c r="DO119" s="853"/>
      <c r="DP119" s="854"/>
      <c r="DQ119" s="855" t="s">
        <v>206</v>
      </c>
      <c r="DR119" s="853"/>
      <c r="DS119" s="853"/>
      <c r="DT119" s="853"/>
      <c r="DU119" s="854"/>
      <c r="DV119" s="856" t="s">
        <v>206</v>
      </c>
      <c r="DW119" s="857"/>
      <c r="DX119" s="857"/>
      <c r="DY119" s="857"/>
      <c r="DZ119" s="858"/>
    </row>
    <row r="120" spans="1:130" s="55" customFormat="1" ht="26.25" customHeight="1" x14ac:dyDescent="0.2">
      <c r="A120" s="989"/>
      <c r="B120" s="985"/>
      <c r="C120" s="823" t="s">
        <v>136</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09" t="s">
        <v>206</v>
      </c>
      <c r="AB120" s="810"/>
      <c r="AC120" s="810"/>
      <c r="AD120" s="810"/>
      <c r="AE120" s="811"/>
      <c r="AF120" s="812" t="s">
        <v>206</v>
      </c>
      <c r="AG120" s="810"/>
      <c r="AH120" s="810"/>
      <c r="AI120" s="810"/>
      <c r="AJ120" s="811"/>
      <c r="AK120" s="812" t="s">
        <v>206</v>
      </c>
      <c r="AL120" s="810"/>
      <c r="AM120" s="810"/>
      <c r="AN120" s="810"/>
      <c r="AO120" s="811"/>
      <c r="AP120" s="813" t="s">
        <v>206</v>
      </c>
      <c r="AQ120" s="814"/>
      <c r="AR120" s="814"/>
      <c r="AS120" s="814"/>
      <c r="AT120" s="815"/>
      <c r="AU120" s="951" t="s">
        <v>478</v>
      </c>
      <c r="AV120" s="952"/>
      <c r="AW120" s="952"/>
      <c r="AX120" s="952"/>
      <c r="AY120" s="953"/>
      <c r="AZ120" s="796" t="s">
        <v>223</v>
      </c>
      <c r="BA120" s="787"/>
      <c r="BB120" s="787"/>
      <c r="BC120" s="787"/>
      <c r="BD120" s="787"/>
      <c r="BE120" s="787"/>
      <c r="BF120" s="787"/>
      <c r="BG120" s="787"/>
      <c r="BH120" s="787"/>
      <c r="BI120" s="787"/>
      <c r="BJ120" s="787"/>
      <c r="BK120" s="787"/>
      <c r="BL120" s="787"/>
      <c r="BM120" s="787"/>
      <c r="BN120" s="787"/>
      <c r="BO120" s="787"/>
      <c r="BP120" s="788"/>
      <c r="BQ120" s="797">
        <v>2682800</v>
      </c>
      <c r="BR120" s="798"/>
      <c r="BS120" s="798"/>
      <c r="BT120" s="798"/>
      <c r="BU120" s="798"/>
      <c r="BV120" s="798">
        <v>2424228</v>
      </c>
      <c r="BW120" s="798"/>
      <c r="BX120" s="798"/>
      <c r="BY120" s="798"/>
      <c r="BZ120" s="798"/>
      <c r="CA120" s="798">
        <v>2631877</v>
      </c>
      <c r="CB120" s="798"/>
      <c r="CC120" s="798"/>
      <c r="CD120" s="798"/>
      <c r="CE120" s="798"/>
      <c r="CF120" s="799">
        <v>49</v>
      </c>
      <c r="CG120" s="800"/>
      <c r="CH120" s="800"/>
      <c r="CI120" s="800"/>
      <c r="CJ120" s="800"/>
      <c r="CK120" s="959" t="s">
        <v>276</v>
      </c>
      <c r="CL120" s="960"/>
      <c r="CM120" s="960"/>
      <c r="CN120" s="960"/>
      <c r="CO120" s="961"/>
      <c r="CP120" s="859" t="s">
        <v>49</v>
      </c>
      <c r="CQ120" s="860"/>
      <c r="CR120" s="860"/>
      <c r="CS120" s="860"/>
      <c r="CT120" s="860"/>
      <c r="CU120" s="860"/>
      <c r="CV120" s="860"/>
      <c r="CW120" s="860"/>
      <c r="CX120" s="860"/>
      <c r="CY120" s="860"/>
      <c r="CZ120" s="860"/>
      <c r="DA120" s="860"/>
      <c r="DB120" s="860"/>
      <c r="DC120" s="860"/>
      <c r="DD120" s="860"/>
      <c r="DE120" s="860"/>
      <c r="DF120" s="861"/>
      <c r="DG120" s="797">
        <v>5119998</v>
      </c>
      <c r="DH120" s="798"/>
      <c r="DI120" s="798"/>
      <c r="DJ120" s="798"/>
      <c r="DK120" s="798"/>
      <c r="DL120" s="798">
        <v>4917449</v>
      </c>
      <c r="DM120" s="798"/>
      <c r="DN120" s="798"/>
      <c r="DO120" s="798"/>
      <c r="DP120" s="798"/>
      <c r="DQ120" s="798">
        <v>4716744</v>
      </c>
      <c r="DR120" s="798"/>
      <c r="DS120" s="798"/>
      <c r="DT120" s="798"/>
      <c r="DU120" s="798"/>
      <c r="DV120" s="804">
        <v>87.9</v>
      </c>
      <c r="DW120" s="804"/>
      <c r="DX120" s="804"/>
      <c r="DY120" s="804"/>
      <c r="DZ120" s="805"/>
    </row>
    <row r="121" spans="1:130" s="55" customFormat="1" ht="26.25" customHeight="1" x14ac:dyDescent="0.2">
      <c r="A121" s="989"/>
      <c r="B121" s="985"/>
      <c r="C121" s="831" t="s">
        <v>135</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809" t="s">
        <v>206</v>
      </c>
      <c r="AB121" s="810"/>
      <c r="AC121" s="810"/>
      <c r="AD121" s="810"/>
      <c r="AE121" s="811"/>
      <c r="AF121" s="812" t="s">
        <v>206</v>
      </c>
      <c r="AG121" s="810"/>
      <c r="AH121" s="810"/>
      <c r="AI121" s="810"/>
      <c r="AJ121" s="811"/>
      <c r="AK121" s="812" t="s">
        <v>206</v>
      </c>
      <c r="AL121" s="810"/>
      <c r="AM121" s="810"/>
      <c r="AN121" s="810"/>
      <c r="AO121" s="811"/>
      <c r="AP121" s="813" t="s">
        <v>206</v>
      </c>
      <c r="AQ121" s="814"/>
      <c r="AR121" s="814"/>
      <c r="AS121" s="814"/>
      <c r="AT121" s="815"/>
      <c r="AU121" s="954"/>
      <c r="AV121" s="955"/>
      <c r="AW121" s="955"/>
      <c r="AX121" s="955"/>
      <c r="AY121" s="956"/>
      <c r="AZ121" s="816" t="s">
        <v>492</v>
      </c>
      <c r="BA121" s="817"/>
      <c r="BB121" s="817"/>
      <c r="BC121" s="817"/>
      <c r="BD121" s="817"/>
      <c r="BE121" s="817"/>
      <c r="BF121" s="817"/>
      <c r="BG121" s="817"/>
      <c r="BH121" s="817"/>
      <c r="BI121" s="817"/>
      <c r="BJ121" s="817"/>
      <c r="BK121" s="817"/>
      <c r="BL121" s="817"/>
      <c r="BM121" s="817"/>
      <c r="BN121" s="817"/>
      <c r="BO121" s="817"/>
      <c r="BP121" s="818"/>
      <c r="BQ121" s="819">
        <v>140242</v>
      </c>
      <c r="BR121" s="820"/>
      <c r="BS121" s="820"/>
      <c r="BT121" s="820"/>
      <c r="BU121" s="820"/>
      <c r="BV121" s="820">
        <v>105875</v>
      </c>
      <c r="BW121" s="820"/>
      <c r="BX121" s="820"/>
      <c r="BY121" s="820"/>
      <c r="BZ121" s="820"/>
      <c r="CA121" s="820">
        <v>87700</v>
      </c>
      <c r="CB121" s="820"/>
      <c r="CC121" s="820"/>
      <c r="CD121" s="820"/>
      <c r="CE121" s="820"/>
      <c r="CF121" s="821">
        <v>1.6</v>
      </c>
      <c r="CG121" s="822"/>
      <c r="CH121" s="822"/>
      <c r="CI121" s="822"/>
      <c r="CJ121" s="822"/>
      <c r="CK121" s="962"/>
      <c r="CL121" s="963"/>
      <c r="CM121" s="963"/>
      <c r="CN121" s="963"/>
      <c r="CO121" s="964"/>
      <c r="CP121" s="862" t="s">
        <v>464</v>
      </c>
      <c r="CQ121" s="863"/>
      <c r="CR121" s="863"/>
      <c r="CS121" s="863"/>
      <c r="CT121" s="863"/>
      <c r="CU121" s="863"/>
      <c r="CV121" s="863"/>
      <c r="CW121" s="863"/>
      <c r="CX121" s="863"/>
      <c r="CY121" s="863"/>
      <c r="CZ121" s="863"/>
      <c r="DA121" s="863"/>
      <c r="DB121" s="863"/>
      <c r="DC121" s="863"/>
      <c r="DD121" s="863"/>
      <c r="DE121" s="863"/>
      <c r="DF121" s="864"/>
      <c r="DG121" s="819">
        <v>4441474</v>
      </c>
      <c r="DH121" s="820"/>
      <c r="DI121" s="820"/>
      <c r="DJ121" s="820"/>
      <c r="DK121" s="820"/>
      <c r="DL121" s="820">
        <v>4208326</v>
      </c>
      <c r="DM121" s="820"/>
      <c r="DN121" s="820"/>
      <c r="DO121" s="820"/>
      <c r="DP121" s="820"/>
      <c r="DQ121" s="820">
        <v>3247314</v>
      </c>
      <c r="DR121" s="820"/>
      <c r="DS121" s="820"/>
      <c r="DT121" s="820"/>
      <c r="DU121" s="820"/>
      <c r="DV121" s="826">
        <v>60.5</v>
      </c>
      <c r="DW121" s="826"/>
      <c r="DX121" s="826"/>
      <c r="DY121" s="826"/>
      <c r="DZ121" s="827"/>
    </row>
    <row r="122" spans="1:130" s="55" customFormat="1" ht="26.25" customHeight="1" x14ac:dyDescent="0.2">
      <c r="A122" s="989"/>
      <c r="B122" s="985"/>
      <c r="C122" s="823" t="s">
        <v>485</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09" t="s">
        <v>206</v>
      </c>
      <c r="AB122" s="810"/>
      <c r="AC122" s="810"/>
      <c r="AD122" s="810"/>
      <c r="AE122" s="811"/>
      <c r="AF122" s="812" t="s">
        <v>206</v>
      </c>
      <c r="AG122" s="810"/>
      <c r="AH122" s="810"/>
      <c r="AI122" s="810"/>
      <c r="AJ122" s="811"/>
      <c r="AK122" s="812" t="s">
        <v>206</v>
      </c>
      <c r="AL122" s="810"/>
      <c r="AM122" s="810"/>
      <c r="AN122" s="810"/>
      <c r="AO122" s="811"/>
      <c r="AP122" s="813" t="s">
        <v>206</v>
      </c>
      <c r="AQ122" s="814"/>
      <c r="AR122" s="814"/>
      <c r="AS122" s="814"/>
      <c r="AT122" s="815"/>
      <c r="AU122" s="954"/>
      <c r="AV122" s="955"/>
      <c r="AW122" s="955"/>
      <c r="AX122" s="955"/>
      <c r="AY122" s="956"/>
      <c r="AZ122" s="842" t="s">
        <v>494</v>
      </c>
      <c r="BA122" s="829"/>
      <c r="BB122" s="829"/>
      <c r="BC122" s="829"/>
      <c r="BD122" s="829"/>
      <c r="BE122" s="829"/>
      <c r="BF122" s="829"/>
      <c r="BG122" s="829"/>
      <c r="BH122" s="829"/>
      <c r="BI122" s="829"/>
      <c r="BJ122" s="829"/>
      <c r="BK122" s="829"/>
      <c r="BL122" s="829"/>
      <c r="BM122" s="829"/>
      <c r="BN122" s="829"/>
      <c r="BO122" s="829"/>
      <c r="BP122" s="830"/>
      <c r="BQ122" s="843">
        <v>15583469</v>
      </c>
      <c r="BR122" s="844"/>
      <c r="BS122" s="844"/>
      <c r="BT122" s="844"/>
      <c r="BU122" s="844"/>
      <c r="BV122" s="844">
        <v>15113202</v>
      </c>
      <c r="BW122" s="844"/>
      <c r="BX122" s="844"/>
      <c r="BY122" s="844"/>
      <c r="BZ122" s="844"/>
      <c r="CA122" s="844">
        <v>15418757</v>
      </c>
      <c r="CB122" s="844"/>
      <c r="CC122" s="844"/>
      <c r="CD122" s="844"/>
      <c r="CE122" s="844"/>
      <c r="CF122" s="865">
        <v>287.29999999999995</v>
      </c>
      <c r="CG122" s="866"/>
      <c r="CH122" s="866"/>
      <c r="CI122" s="866"/>
      <c r="CJ122" s="866"/>
      <c r="CK122" s="962"/>
      <c r="CL122" s="963"/>
      <c r="CM122" s="963"/>
      <c r="CN122" s="963"/>
      <c r="CO122" s="964"/>
      <c r="CP122" s="862" t="s">
        <v>335</v>
      </c>
      <c r="CQ122" s="863"/>
      <c r="CR122" s="863"/>
      <c r="CS122" s="863"/>
      <c r="CT122" s="863"/>
      <c r="CU122" s="863"/>
      <c r="CV122" s="863"/>
      <c r="CW122" s="863"/>
      <c r="CX122" s="863"/>
      <c r="CY122" s="863"/>
      <c r="CZ122" s="863"/>
      <c r="DA122" s="863"/>
      <c r="DB122" s="863"/>
      <c r="DC122" s="863"/>
      <c r="DD122" s="863"/>
      <c r="DE122" s="863"/>
      <c r="DF122" s="864"/>
      <c r="DG122" s="819">
        <v>396502</v>
      </c>
      <c r="DH122" s="820"/>
      <c r="DI122" s="820"/>
      <c r="DJ122" s="820"/>
      <c r="DK122" s="820"/>
      <c r="DL122" s="820">
        <v>347582</v>
      </c>
      <c r="DM122" s="820"/>
      <c r="DN122" s="820"/>
      <c r="DO122" s="820"/>
      <c r="DP122" s="820"/>
      <c r="DQ122" s="820">
        <v>299594</v>
      </c>
      <c r="DR122" s="820"/>
      <c r="DS122" s="820"/>
      <c r="DT122" s="820"/>
      <c r="DU122" s="820"/>
      <c r="DV122" s="826">
        <v>5.6</v>
      </c>
      <c r="DW122" s="826"/>
      <c r="DX122" s="826"/>
      <c r="DY122" s="826"/>
      <c r="DZ122" s="827"/>
    </row>
    <row r="123" spans="1:130" s="55" customFormat="1" ht="26.25" customHeight="1" x14ac:dyDescent="0.2">
      <c r="A123" s="989"/>
      <c r="B123" s="985"/>
      <c r="C123" s="823" t="s">
        <v>486</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09" t="s">
        <v>206</v>
      </c>
      <c r="AB123" s="810"/>
      <c r="AC123" s="810"/>
      <c r="AD123" s="810"/>
      <c r="AE123" s="811"/>
      <c r="AF123" s="812" t="s">
        <v>206</v>
      </c>
      <c r="AG123" s="810"/>
      <c r="AH123" s="810"/>
      <c r="AI123" s="810"/>
      <c r="AJ123" s="811"/>
      <c r="AK123" s="812" t="s">
        <v>206</v>
      </c>
      <c r="AL123" s="810"/>
      <c r="AM123" s="810"/>
      <c r="AN123" s="810"/>
      <c r="AO123" s="811"/>
      <c r="AP123" s="813" t="s">
        <v>206</v>
      </c>
      <c r="AQ123" s="814"/>
      <c r="AR123" s="814"/>
      <c r="AS123" s="814"/>
      <c r="AT123" s="815"/>
      <c r="AU123" s="957"/>
      <c r="AV123" s="958"/>
      <c r="AW123" s="958"/>
      <c r="AX123" s="958"/>
      <c r="AY123" s="958"/>
      <c r="AZ123" s="84" t="s">
        <v>280</v>
      </c>
      <c r="BA123" s="84"/>
      <c r="BB123" s="84"/>
      <c r="BC123" s="84"/>
      <c r="BD123" s="84"/>
      <c r="BE123" s="84"/>
      <c r="BF123" s="84"/>
      <c r="BG123" s="84"/>
      <c r="BH123" s="84"/>
      <c r="BI123" s="84"/>
      <c r="BJ123" s="84"/>
      <c r="BK123" s="84"/>
      <c r="BL123" s="84"/>
      <c r="BM123" s="84"/>
      <c r="BN123" s="84"/>
      <c r="BO123" s="834" t="s">
        <v>495</v>
      </c>
      <c r="BP123" s="845"/>
      <c r="BQ123" s="867">
        <v>18406511</v>
      </c>
      <c r="BR123" s="868"/>
      <c r="BS123" s="868"/>
      <c r="BT123" s="868"/>
      <c r="BU123" s="868"/>
      <c r="BV123" s="868">
        <v>17643305</v>
      </c>
      <c r="BW123" s="868"/>
      <c r="BX123" s="868"/>
      <c r="BY123" s="868"/>
      <c r="BZ123" s="868"/>
      <c r="CA123" s="868">
        <v>18138334</v>
      </c>
      <c r="CB123" s="868"/>
      <c r="CC123" s="868"/>
      <c r="CD123" s="868"/>
      <c r="CE123" s="868"/>
      <c r="CF123" s="846"/>
      <c r="CG123" s="847"/>
      <c r="CH123" s="847"/>
      <c r="CI123" s="847"/>
      <c r="CJ123" s="848"/>
      <c r="CK123" s="962"/>
      <c r="CL123" s="963"/>
      <c r="CM123" s="963"/>
      <c r="CN123" s="963"/>
      <c r="CO123" s="964"/>
      <c r="CP123" s="862"/>
      <c r="CQ123" s="863"/>
      <c r="CR123" s="863"/>
      <c r="CS123" s="863"/>
      <c r="CT123" s="863"/>
      <c r="CU123" s="863"/>
      <c r="CV123" s="863"/>
      <c r="CW123" s="863"/>
      <c r="CX123" s="863"/>
      <c r="CY123" s="863"/>
      <c r="CZ123" s="863"/>
      <c r="DA123" s="863"/>
      <c r="DB123" s="863"/>
      <c r="DC123" s="863"/>
      <c r="DD123" s="863"/>
      <c r="DE123" s="863"/>
      <c r="DF123" s="864"/>
      <c r="DG123" s="809"/>
      <c r="DH123" s="810"/>
      <c r="DI123" s="810"/>
      <c r="DJ123" s="810"/>
      <c r="DK123" s="811"/>
      <c r="DL123" s="812"/>
      <c r="DM123" s="810"/>
      <c r="DN123" s="810"/>
      <c r="DO123" s="810"/>
      <c r="DP123" s="811"/>
      <c r="DQ123" s="812"/>
      <c r="DR123" s="810"/>
      <c r="DS123" s="810"/>
      <c r="DT123" s="810"/>
      <c r="DU123" s="811"/>
      <c r="DV123" s="813"/>
      <c r="DW123" s="814"/>
      <c r="DX123" s="814"/>
      <c r="DY123" s="814"/>
      <c r="DZ123" s="815"/>
    </row>
    <row r="124" spans="1:130" s="55" customFormat="1" ht="26.25" customHeight="1" x14ac:dyDescent="0.2">
      <c r="A124" s="989"/>
      <c r="B124" s="985"/>
      <c r="C124" s="823" t="s">
        <v>342</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09" t="s">
        <v>206</v>
      </c>
      <c r="AB124" s="810"/>
      <c r="AC124" s="810"/>
      <c r="AD124" s="810"/>
      <c r="AE124" s="811"/>
      <c r="AF124" s="812" t="s">
        <v>206</v>
      </c>
      <c r="AG124" s="810"/>
      <c r="AH124" s="810"/>
      <c r="AI124" s="810"/>
      <c r="AJ124" s="811"/>
      <c r="AK124" s="812" t="s">
        <v>206</v>
      </c>
      <c r="AL124" s="810"/>
      <c r="AM124" s="810"/>
      <c r="AN124" s="810"/>
      <c r="AO124" s="811"/>
      <c r="AP124" s="813" t="s">
        <v>206</v>
      </c>
      <c r="AQ124" s="814"/>
      <c r="AR124" s="814"/>
      <c r="AS124" s="814"/>
      <c r="AT124" s="815"/>
      <c r="AU124" s="873" t="s">
        <v>496</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v>141.39999999999998</v>
      </c>
      <c r="BR124" s="877"/>
      <c r="BS124" s="877"/>
      <c r="BT124" s="877"/>
      <c r="BU124" s="877"/>
      <c r="BV124" s="877">
        <v>120.19999999999999</v>
      </c>
      <c r="BW124" s="877"/>
      <c r="BX124" s="877"/>
      <c r="BY124" s="877"/>
      <c r="BZ124" s="877"/>
      <c r="CA124" s="877">
        <v>109.69999999999999</v>
      </c>
      <c r="CB124" s="877"/>
      <c r="CC124" s="877"/>
      <c r="CD124" s="877"/>
      <c r="CE124" s="877"/>
      <c r="CF124" s="878"/>
      <c r="CG124" s="879"/>
      <c r="CH124" s="879"/>
      <c r="CI124" s="879"/>
      <c r="CJ124" s="880"/>
      <c r="CK124" s="965"/>
      <c r="CL124" s="965"/>
      <c r="CM124" s="965"/>
      <c r="CN124" s="965"/>
      <c r="CO124" s="966"/>
      <c r="CP124" s="862" t="s">
        <v>497</v>
      </c>
      <c r="CQ124" s="863"/>
      <c r="CR124" s="863"/>
      <c r="CS124" s="863"/>
      <c r="CT124" s="863"/>
      <c r="CU124" s="863"/>
      <c r="CV124" s="863"/>
      <c r="CW124" s="863"/>
      <c r="CX124" s="863"/>
      <c r="CY124" s="863"/>
      <c r="CZ124" s="863"/>
      <c r="DA124" s="863"/>
      <c r="DB124" s="863"/>
      <c r="DC124" s="863"/>
      <c r="DD124" s="863"/>
      <c r="DE124" s="863"/>
      <c r="DF124" s="864"/>
      <c r="DG124" s="852" t="s">
        <v>206</v>
      </c>
      <c r="DH124" s="853"/>
      <c r="DI124" s="853"/>
      <c r="DJ124" s="853"/>
      <c r="DK124" s="854"/>
      <c r="DL124" s="855" t="s">
        <v>206</v>
      </c>
      <c r="DM124" s="853"/>
      <c r="DN124" s="853"/>
      <c r="DO124" s="853"/>
      <c r="DP124" s="854"/>
      <c r="DQ124" s="855" t="s">
        <v>206</v>
      </c>
      <c r="DR124" s="853"/>
      <c r="DS124" s="853"/>
      <c r="DT124" s="853"/>
      <c r="DU124" s="854"/>
      <c r="DV124" s="856" t="s">
        <v>206</v>
      </c>
      <c r="DW124" s="857"/>
      <c r="DX124" s="857"/>
      <c r="DY124" s="857"/>
      <c r="DZ124" s="858"/>
    </row>
    <row r="125" spans="1:130" s="55" customFormat="1" ht="26.25" customHeight="1" x14ac:dyDescent="0.2">
      <c r="A125" s="989"/>
      <c r="B125" s="985"/>
      <c r="C125" s="823" t="s">
        <v>490</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09" t="s">
        <v>206</v>
      </c>
      <c r="AB125" s="810"/>
      <c r="AC125" s="810"/>
      <c r="AD125" s="810"/>
      <c r="AE125" s="811"/>
      <c r="AF125" s="812" t="s">
        <v>206</v>
      </c>
      <c r="AG125" s="810"/>
      <c r="AH125" s="810"/>
      <c r="AI125" s="810"/>
      <c r="AJ125" s="811"/>
      <c r="AK125" s="812" t="s">
        <v>206</v>
      </c>
      <c r="AL125" s="810"/>
      <c r="AM125" s="810"/>
      <c r="AN125" s="810"/>
      <c r="AO125" s="811"/>
      <c r="AP125" s="813" t="s">
        <v>206</v>
      </c>
      <c r="AQ125" s="814"/>
      <c r="AR125" s="814"/>
      <c r="AS125" s="814"/>
      <c r="AT125" s="815"/>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67" t="s">
        <v>500</v>
      </c>
      <c r="CL125" s="960"/>
      <c r="CM125" s="960"/>
      <c r="CN125" s="960"/>
      <c r="CO125" s="961"/>
      <c r="CP125" s="796" t="s">
        <v>139</v>
      </c>
      <c r="CQ125" s="787"/>
      <c r="CR125" s="787"/>
      <c r="CS125" s="787"/>
      <c r="CT125" s="787"/>
      <c r="CU125" s="787"/>
      <c r="CV125" s="787"/>
      <c r="CW125" s="787"/>
      <c r="CX125" s="787"/>
      <c r="CY125" s="787"/>
      <c r="CZ125" s="787"/>
      <c r="DA125" s="787"/>
      <c r="DB125" s="787"/>
      <c r="DC125" s="787"/>
      <c r="DD125" s="787"/>
      <c r="DE125" s="787"/>
      <c r="DF125" s="788"/>
      <c r="DG125" s="797" t="s">
        <v>206</v>
      </c>
      <c r="DH125" s="798"/>
      <c r="DI125" s="798"/>
      <c r="DJ125" s="798"/>
      <c r="DK125" s="798"/>
      <c r="DL125" s="798" t="s">
        <v>206</v>
      </c>
      <c r="DM125" s="798"/>
      <c r="DN125" s="798"/>
      <c r="DO125" s="798"/>
      <c r="DP125" s="798"/>
      <c r="DQ125" s="798" t="s">
        <v>206</v>
      </c>
      <c r="DR125" s="798"/>
      <c r="DS125" s="798"/>
      <c r="DT125" s="798"/>
      <c r="DU125" s="798"/>
      <c r="DV125" s="804" t="s">
        <v>206</v>
      </c>
      <c r="DW125" s="804"/>
      <c r="DX125" s="804"/>
      <c r="DY125" s="804"/>
      <c r="DZ125" s="805"/>
    </row>
    <row r="126" spans="1:130" s="55" customFormat="1" ht="26.25" customHeight="1" x14ac:dyDescent="0.2">
      <c r="A126" s="989"/>
      <c r="B126" s="985"/>
      <c r="C126" s="823" t="s">
        <v>491</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09" t="s">
        <v>206</v>
      </c>
      <c r="AB126" s="810"/>
      <c r="AC126" s="810"/>
      <c r="AD126" s="810"/>
      <c r="AE126" s="811"/>
      <c r="AF126" s="812" t="s">
        <v>206</v>
      </c>
      <c r="AG126" s="810"/>
      <c r="AH126" s="810"/>
      <c r="AI126" s="810"/>
      <c r="AJ126" s="811"/>
      <c r="AK126" s="812" t="s">
        <v>206</v>
      </c>
      <c r="AL126" s="810"/>
      <c r="AM126" s="810"/>
      <c r="AN126" s="810"/>
      <c r="AO126" s="811"/>
      <c r="AP126" s="813" t="s">
        <v>206</v>
      </c>
      <c r="AQ126" s="814"/>
      <c r="AR126" s="814"/>
      <c r="AS126" s="814"/>
      <c r="AT126" s="815"/>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68"/>
      <c r="CL126" s="963"/>
      <c r="CM126" s="963"/>
      <c r="CN126" s="963"/>
      <c r="CO126" s="964"/>
      <c r="CP126" s="816" t="s">
        <v>423</v>
      </c>
      <c r="CQ126" s="817"/>
      <c r="CR126" s="817"/>
      <c r="CS126" s="817"/>
      <c r="CT126" s="817"/>
      <c r="CU126" s="817"/>
      <c r="CV126" s="817"/>
      <c r="CW126" s="817"/>
      <c r="CX126" s="817"/>
      <c r="CY126" s="817"/>
      <c r="CZ126" s="817"/>
      <c r="DA126" s="817"/>
      <c r="DB126" s="817"/>
      <c r="DC126" s="817"/>
      <c r="DD126" s="817"/>
      <c r="DE126" s="817"/>
      <c r="DF126" s="818"/>
      <c r="DG126" s="819" t="s">
        <v>206</v>
      </c>
      <c r="DH126" s="820"/>
      <c r="DI126" s="820"/>
      <c r="DJ126" s="820"/>
      <c r="DK126" s="820"/>
      <c r="DL126" s="820" t="s">
        <v>206</v>
      </c>
      <c r="DM126" s="820"/>
      <c r="DN126" s="820"/>
      <c r="DO126" s="820"/>
      <c r="DP126" s="820"/>
      <c r="DQ126" s="820" t="s">
        <v>206</v>
      </c>
      <c r="DR126" s="820"/>
      <c r="DS126" s="820"/>
      <c r="DT126" s="820"/>
      <c r="DU126" s="820"/>
      <c r="DV126" s="826" t="s">
        <v>206</v>
      </c>
      <c r="DW126" s="826"/>
      <c r="DX126" s="826"/>
      <c r="DY126" s="826"/>
      <c r="DZ126" s="827"/>
    </row>
    <row r="127" spans="1:130" s="55" customFormat="1" ht="26.25" customHeight="1" x14ac:dyDescent="0.2">
      <c r="A127" s="990"/>
      <c r="B127" s="987"/>
      <c r="C127" s="849" t="s">
        <v>75</v>
      </c>
      <c r="D127" s="850"/>
      <c r="E127" s="850"/>
      <c r="F127" s="850"/>
      <c r="G127" s="850"/>
      <c r="H127" s="850"/>
      <c r="I127" s="850"/>
      <c r="J127" s="850"/>
      <c r="K127" s="850"/>
      <c r="L127" s="850"/>
      <c r="M127" s="850"/>
      <c r="N127" s="850"/>
      <c r="O127" s="850"/>
      <c r="P127" s="850"/>
      <c r="Q127" s="850"/>
      <c r="R127" s="850"/>
      <c r="S127" s="850"/>
      <c r="T127" s="850"/>
      <c r="U127" s="850"/>
      <c r="V127" s="850"/>
      <c r="W127" s="850"/>
      <c r="X127" s="850"/>
      <c r="Y127" s="850"/>
      <c r="Z127" s="851"/>
      <c r="AA127" s="809" t="s">
        <v>206</v>
      </c>
      <c r="AB127" s="810"/>
      <c r="AC127" s="810"/>
      <c r="AD127" s="810"/>
      <c r="AE127" s="811"/>
      <c r="AF127" s="812" t="s">
        <v>206</v>
      </c>
      <c r="AG127" s="810"/>
      <c r="AH127" s="810"/>
      <c r="AI127" s="810"/>
      <c r="AJ127" s="811"/>
      <c r="AK127" s="812" t="s">
        <v>206</v>
      </c>
      <c r="AL127" s="810"/>
      <c r="AM127" s="810"/>
      <c r="AN127" s="810"/>
      <c r="AO127" s="811"/>
      <c r="AP127" s="813" t="s">
        <v>206</v>
      </c>
      <c r="AQ127" s="814"/>
      <c r="AR127" s="814"/>
      <c r="AS127" s="814"/>
      <c r="AT127" s="815"/>
      <c r="AU127" s="78"/>
      <c r="AV127" s="78"/>
      <c r="AW127" s="78"/>
      <c r="AX127" s="900" t="s">
        <v>501</v>
      </c>
      <c r="AY127" s="870"/>
      <c r="AZ127" s="870"/>
      <c r="BA127" s="870"/>
      <c r="BB127" s="870"/>
      <c r="BC127" s="870"/>
      <c r="BD127" s="870"/>
      <c r="BE127" s="871"/>
      <c r="BF127" s="869" t="s">
        <v>238</v>
      </c>
      <c r="BG127" s="870"/>
      <c r="BH127" s="870"/>
      <c r="BI127" s="870"/>
      <c r="BJ127" s="870"/>
      <c r="BK127" s="870"/>
      <c r="BL127" s="871"/>
      <c r="BM127" s="869" t="s">
        <v>424</v>
      </c>
      <c r="BN127" s="870"/>
      <c r="BO127" s="870"/>
      <c r="BP127" s="870"/>
      <c r="BQ127" s="870"/>
      <c r="BR127" s="870"/>
      <c r="BS127" s="871"/>
      <c r="BT127" s="869" t="s">
        <v>411</v>
      </c>
      <c r="BU127" s="870"/>
      <c r="BV127" s="870"/>
      <c r="BW127" s="870"/>
      <c r="BX127" s="870"/>
      <c r="BY127" s="870"/>
      <c r="BZ127" s="872"/>
      <c r="CA127" s="78"/>
      <c r="CB127" s="78"/>
      <c r="CC127" s="78"/>
      <c r="CD127" s="90"/>
      <c r="CE127" s="90"/>
      <c r="CF127" s="90"/>
      <c r="CG127" s="75"/>
      <c r="CH127" s="75"/>
      <c r="CI127" s="75"/>
      <c r="CJ127" s="91"/>
      <c r="CK127" s="968"/>
      <c r="CL127" s="963"/>
      <c r="CM127" s="963"/>
      <c r="CN127" s="963"/>
      <c r="CO127" s="964"/>
      <c r="CP127" s="816" t="s">
        <v>419</v>
      </c>
      <c r="CQ127" s="817"/>
      <c r="CR127" s="817"/>
      <c r="CS127" s="817"/>
      <c r="CT127" s="817"/>
      <c r="CU127" s="817"/>
      <c r="CV127" s="817"/>
      <c r="CW127" s="817"/>
      <c r="CX127" s="817"/>
      <c r="CY127" s="817"/>
      <c r="CZ127" s="817"/>
      <c r="DA127" s="817"/>
      <c r="DB127" s="817"/>
      <c r="DC127" s="817"/>
      <c r="DD127" s="817"/>
      <c r="DE127" s="817"/>
      <c r="DF127" s="818"/>
      <c r="DG127" s="819" t="s">
        <v>206</v>
      </c>
      <c r="DH127" s="820"/>
      <c r="DI127" s="820"/>
      <c r="DJ127" s="820"/>
      <c r="DK127" s="820"/>
      <c r="DL127" s="820" t="s">
        <v>206</v>
      </c>
      <c r="DM127" s="820"/>
      <c r="DN127" s="820"/>
      <c r="DO127" s="820"/>
      <c r="DP127" s="820"/>
      <c r="DQ127" s="820" t="s">
        <v>206</v>
      </c>
      <c r="DR127" s="820"/>
      <c r="DS127" s="820"/>
      <c r="DT127" s="820"/>
      <c r="DU127" s="820"/>
      <c r="DV127" s="826" t="s">
        <v>206</v>
      </c>
      <c r="DW127" s="826"/>
      <c r="DX127" s="826"/>
      <c r="DY127" s="826"/>
      <c r="DZ127" s="827"/>
    </row>
    <row r="128" spans="1:130" s="55" customFormat="1" ht="26.25" customHeight="1" x14ac:dyDescent="0.2">
      <c r="A128" s="921" t="s">
        <v>502</v>
      </c>
      <c r="B128" s="922"/>
      <c r="C128" s="922"/>
      <c r="D128" s="922"/>
      <c r="E128" s="922"/>
      <c r="F128" s="922"/>
      <c r="G128" s="922"/>
      <c r="H128" s="922"/>
      <c r="I128" s="922"/>
      <c r="J128" s="922"/>
      <c r="K128" s="922"/>
      <c r="L128" s="922"/>
      <c r="M128" s="922"/>
      <c r="N128" s="922"/>
      <c r="O128" s="922"/>
      <c r="P128" s="922"/>
      <c r="Q128" s="922"/>
      <c r="R128" s="922"/>
      <c r="S128" s="922"/>
      <c r="T128" s="922"/>
      <c r="U128" s="922"/>
      <c r="V128" s="922"/>
      <c r="W128" s="923" t="s">
        <v>6</v>
      </c>
      <c r="X128" s="923"/>
      <c r="Y128" s="923"/>
      <c r="Z128" s="924"/>
      <c r="AA128" s="789">
        <v>31544</v>
      </c>
      <c r="AB128" s="790"/>
      <c r="AC128" s="790"/>
      <c r="AD128" s="790"/>
      <c r="AE128" s="791"/>
      <c r="AF128" s="792">
        <v>31031</v>
      </c>
      <c r="AG128" s="790"/>
      <c r="AH128" s="790"/>
      <c r="AI128" s="790"/>
      <c r="AJ128" s="791"/>
      <c r="AK128" s="792">
        <v>37111</v>
      </c>
      <c r="AL128" s="790"/>
      <c r="AM128" s="790"/>
      <c r="AN128" s="790"/>
      <c r="AO128" s="791"/>
      <c r="AP128" s="925"/>
      <c r="AQ128" s="926"/>
      <c r="AR128" s="926"/>
      <c r="AS128" s="926"/>
      <c r="AT128" s="927"/>
      <c r="AU128" s="78"/>
      <c r="AV128" s="78"/>
      <c r="AW128" s="78"/>
      <c r="AX128" s="786" t="s">
        <v>311</v>
      </c>
      <c r="AY128" s="787"/>
      <c r="AZ128" s="787"/>
      <c r="BA128" s="787"/>
      <c r="BB128" s="787"/>
      <c r="BC128" s="787"/>
      <c r="BD128" s="787"/>
      <c r="BE128" s="788"/>
      <c r="BF128" s="928" t="s">
        <v>206</v>
      </c>
      <c r="BG128" s="929"/>
      <c r="BH128" s="929"/>
      <c r="BI128" s="929"/>
      <c r="BJ128" s="929"/>
      <c r="BK128" s="929"/>
      <c r="BL128" s="930"/>
      <c r="BM128" s="928">
        <v>14.09</v>
      </c>
      <c r="BN128" s="929"/>
      <c r="BO128" s="929"/>
      <c r="BP128" s="929"/>
      <c r="BQ128" s="929"/>
      <c r="BR128" s="929"/>
      <c r="BS128" s="930"/>
      <c r="BT128" s="928">
        <v>20</v>
      </c>
      <c r="BU128" s="929"/>
      <c r="BV128" s="929"/>
      <c r="BW128" s="929"/>
      <c r="BX128" s="929"/>
      <c r="BY128" s="929"/>
      <c r="BZ128" s="931"/>
      <c r="CA128" s="90"/>
      <c r="CB128" s="90"/>
      <c r="CC128" s="90"/>
      <c r="CD128" s="90"/>
      <c r="CE128" s="90"/>
      <c r="CF128" s="90"/>
      <c r="CG128" s="75"/>
      <c r="CH128" s="75"/>
      <c r="CI128" s="75"/>
      <c r="CJ128" s="91"/>
      <c r="CK128" s="969"/>
      <c r="CL128" s="970"/>
      <c r="CM128" s="970"/>
      <c r="CN128" s="970"/>
      <c r="CO128" s="971"/>
      <c r="CP128" s="881" t="s">
        <v>404</v>
      </c>
      <c r="CQ128" s="882"/>
      <c r="CR128" s="882"/>
      <c r="CS128" s="882"/>
      <c r="CT128" s="882"/>
      <c r="CU128" s="882"/>
      <c r="CV128" s="882"/>
      <c r="CW128" s="882"/>
      <c r="CX128" s="882"/>
      <c r="CY128" s="882"/>
      <c r="CZ128" s="882"/>
      <c r="DA128" s="882"/>
      <c r="DB128" s="882"/>
      <c r="DC128" s="882"/>
      <c r="DD128" s="882"/>
      <c r="DE128" s="882"/>
      <c r="DF128" s="883"/>
      <c r="DG128" s="884" t="s">
        <v>206</v>
      </c>
      <c r="DH128" s="885"/>
      <c r="DI128" s="885"/>
      <c r="DJ128" s="885"/>
      <c r="DK128" s="885"/>
      <c r="DL128" s="885" t="s">
        <v>206</v>
      </c>
      <c r="DM128" s="885"/>
      <c r="DN128" s="885"/>
      <c r="DO128" s="885"/>
      <c r="DP128" s="885"/>
      <c r="DQ128" s="885" t="s">
        <v>206</v>
      </c>
      <c r="DR128" s="885"/>
      <c r="DS128" s="885"/>
      <c r="DT128" s="885"/>
      <c r="DU128" s="885"/>
      <c r="DV128" s="886" t="s">
        <v>206</v>
      </c>
      <c r="DW128" s="886"/>
      <c r="DX128" s="886"/>
      <c r="DY128" s="886"/>
      <c r="DZ128" s="887"/>
    </row>
    <row r="129" spans="1:131" s="55" customFormat="1" ht="26.25" customHeight="1" x14ac:dyDescent="0.2">
      <c r="A129" s="806" t="s">
        <v>178</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88" t="s">
        <v>242</v>
      </c>
      <c r="X129" s="889"/>
      <c r="Y129" s="889"/>
      <c r="Z129" s="890"/>
      <c r="AA129" s="809">
        <v>6619087</v>
      </c>
      <c r="AB129" s="810"/>
      <c r="AC129" s="810"/>
      <c r="AD129" s="810"/>
      <c r="AE129" s="811"/>
      <c r="AF129" s="812">
        <v>6979011</v>
      </c>
      <c r="AG129" s="810"/>
      <c r="AH129" s="810"/>
      <c r="AI129" s="810"/>
      <c r="AJ129" s="811"/>
      <c r="AK129" s="812">
        <v>6887248</v>
      </c>
      <c r="AL129" s="810"/>
      <c r="AM129" s="810"/>
      <c r="AN129" s="810"/>
      <c r="AO129" s="811"/>
      <c r="AP129" s="891"/>
      <c r="AQ129" s="892"/>
      <c r="AR129" s="892"/>
      <c r="AS129" s="892"/>
      <c r="AT129" s="893"/>
      <c r="AU129" s="80"/>
      <c r="AV129" s="80"/>
      <c r="AW129" s="80"/>
      <c r="AX129" s="894" t="s">
        <v>114</v>
      </c>
      <c r="AY129" s="817"/>
      <c r="AZ129" s="817"/>
      <c r="BA129" s="817"/>
      <c r="BB129" s="817"/>
      <c r="BC129" s="817"/>
      <c r="BD129" s="817"/>
      <c r="BE129" s="818"/>
      <c r="BF129" s="895" t="s">
        <v>206</v>
      </c>
      <c r="BG129" s="896"/>
      <c r="BH129" s="896"/>
      <c r="BI129" s="896"/>
      <c r="BJ129" s="896"/>
      <c r="BK129" s="896"/>
      <c r="BL129" s="897"/>
      <c r="BM129" s="895">
        <v>19.09</v>
      </c>
      <c r="BN129" s="896"/>
      <c r="BO129" s="896"/>
      <c r="BP129" s="896"/>
      <c r="BQ129" s="896"/>
      <c r="BR129" s="896"/>
      <c r="BS129" s="897"/>
      <c r="BT129" s="895">
        <v>30</v>
      </c>
      <c r="BU129" s="898"/>
      <c r="BV129" s="898"/>
      <c r="BW129" s="898"/>
      <c r="BX129" s="898"/>
      <c r="BY129" s="898"/>
      <c r="BZ129" s="89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806" t="s">
        <v>503</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88" t="s">
        <v>504</v>
      </c>
      <c r="X130" s="889"/>
      <c r="Y130" s="889"/>
      <c r="Z130" s="890"/>
      <c r="AA130" s="809">
        <v>1533257</v>
      </c>
      <c r="AB130" s="810"/>
      <c r="AC130" s="810"/>
      <c r="AD130" s="810"/>
      <c r="AE130" s="811"/>
      <c r="AF130" s="812">
        <v>1546606</v>
      </c>
      <c r="AG130" s="810"/>
      <c r="AH130" s="810"/>
      <c r="AI130" s="810"/>
      <c r="AJ130" s="811"/>
      <c r="AK130" s="812">
        <v>1520355</v>
      </c>
      <c r="AL130" s="810"/>
      <c r="AM130" s="810"/>
      <c r="AN130" s="810"/>
      <c r="AO130" s="811"/>
      <c r="AP130" s="891"/>
      <c r="AQ130" s="892"/>
      <c r="AR130" s="892"/>
      <c r="AS130" s="892"/>
      <c r="AT130" s="893"/>
      <c r="AU130" s="80"/>
      <c r="AV130" s="80"/>
      <c r="AW130" s="80"/>
      <c r="AX130" s="894" t="s">
        <v>438</v>
      </c>
      <c r="AY130" s="817"/>
      <c r="AZ130" s="817"/>
      <c r="BA130" s="817"/>
      <c r="BB130" s="817"/>
      <c r="BC130" s="817"/>
      <c r="BD130" s="817"/>
      <c r="BE130" s="818"/>
      <c r="BF130" s="901">
        <v>17.7</v>
      </c>
      <c r="BG130" s="902"/>
      <c r="BH130" s="902"/>
      <c r="BI130" s="902"/>
      <c r="BJ130" s="902"/>
      <c r="BK130" s="902"/>
      <c r="BL130" s="903"/>
      <c r="BM130" s="901">
        <v>25</v>
      </c>
      <c r="BN130" s="902"/>
      <c r="BO130" s="902"/>
      <c r="BP130" s="902"/>
      <c r="BQ130" s="902"/>
      <c r="BR130" s="902"/>
      <c r="BS130" s="903"/>
      <c r="BT130" s="901">
        <v>35</v>
      </c>
      <c r="BU130" s="904"/>
      <c r="BV130" s="904"/>
      <c r="BW130" s="904"/>
      <c r="BX130" s="904"/>
      <c r="BY130" s="904"/>
      <c r="BZ130" s="905"/>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906"/>
      <c r="B131" s="907"/>
      <c r="C131" s="907"/>
      <c r="D131" s="907"/>
      <c r="E131" s="907"/>
      <c r="F131" s="907"/>
      <c r="G131" s="907"/>
      <c r="H131" s="907"/>
      <c r="I131" s="907"/>
      <c r="J131" s="907"/>
      <c r="K131" s="907"/>
      <c r="L131" s="907"/>
      <c r="M131" s="907"/>
      <c r="N131" s="907"/>
      <c r="O131" s="907"/>
      <c r="P131" s="907"/>
      <c r="Q131" s="907"/>
      <c r="R131" s="907"/>
      <c r="S131" s="907"/>
      <c r="T131" s="907"/>
      <c r="U131" s="907"/>
      <c r="V131" s="907"/>
      <c r="W131" s="908" t="s">
        <v>180</v>
      </c>
      <c r="X131" s="909"/>
      <c r="Y131" s="909"/>
      <c r="Z131" s="910"/>
      <c r="AA131" s="852">
        <v>5085830</v>
      </c>
      <c r="AB131" s="853"/>
      <c r="AC131" s="853"/>
      <c r="AD131" s="853"/>
      <c r="AE131" s="854"/>
      <c r="AF131" s="855">
        <v>5432405</v>
      </c>
      <c r="AG131" s="853"/>
      <c r="AH131" s="853"/>
      <c r="AI131" s="853"/>
      <c r="AJ131" s="854"/>
      <c r="AK131" s="855">
        <v>5366893</v>
      </c>
      <c r="AL131" s="853"/>
      <c r="AM131" s="853"/>
      <c r="AN131" s="853"/>
      <c r="AO131" s="854"/>
      <c r="AP131" s="911"/>
      <c r="AQ131" s="912"/>
      <c r="AR131" s="912"/>
      <c r="AS131" s="912"/>
      <c r="AT131" s="913"/>
      <c r="AU131" s="80"/>
      <c r="AV131" s="80"/>
      <c r="AW131" s="80"/>
      <c r="AX131" s="914" t="s">
        <v>475</v>
      </c>
      <c r="AY131" s="882"/>
      <c r="AZ131" s="882"/>
      <c r="BA131" s="882"/>
      <c r="BB131" s="882"/>
      <c r="BC131" s="882"/>
      <c r="BD131" s="882"/>
      <c r="BE131" s="883"/>
      <c r="BF131" s="915">
        <v>109.69999999999999</v>
      </c>
      <c r="BG131" s="916"/>
      <c r="BH131" s="916"/>
      <c r="BI131" s="916"/>
      <c r="BJ131" s="916"/>
      <c r="BK131" s="916"/>
      <c r="BL131" s="917"/>
      <c r="BM131" s="915">
        <v>350</v>
      </c>
      <c r="BN131" s="916"/>
      <c r="BO131" s="916"/>
      <c r="BP131" s="916"/>
      <c r="BQ131" s="916"/>
      <c r="BR131" s="916"/>
      <c r="BS131" s="917"/>
      <c r="BT131" s="918"/>
      <c r="BU131" s="919"/>
      <c r="BV131" s="919"/>
      <c r="BW131" s="919"/>
      <c r="BX131" s="919"/>
      <c r="BY131" s="919"/>
      <c r="BZ131" s="920"/>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972" t="s">
        <v>29</v>
      </c>
      <c r="B132" s="973"/>
      <c r="C132" s="973"/>
      <c r="D132" s="973"/>
      <c r="E132" s="973"/>
      <c r="F132" s="973"/>
      <c r="G132" s="973"/>
      <c r="H132" s="973"/>
      <c r="I132" s="973"/>
      <c r="J132" s="973"/>
      <c r="K132" s="973"/>
      <c r="L132" s="973"/>
      <c r="M132" s="973"/>
      <c r="N132" s="973"/>
      <c r="O132" s="973"/>
      <c r="P132" s="973"/>
      <c r="Q132" s="973"/>
      <c r="R132" s="973"/>
      <c r="S132" s="973"/>
      <c r="T132" s="973"/>
      <c r="U132" s="973"/>
      <c r="V132" s="991" t="s">
        <v>505</v>
      </c>
      <c r="W132" s="991"/>
      <c r="X132" s="991"/>
      <c r="Y132" s="991"/>
      <c r="Z132" s="992"/>
      <c r="AA132" s="993">
        <v>19.131410209999999</v>
      </c>
      <c r="AB132" s="994"/>
      <c r="AC132" s="994"/>
      <c r="AD132" s="994"/>
      <c r="AE132" s="995"/>
      <c r="AF132" s="996">
        <v>17.751124959999999</v>
      </c>
      <c r="AG132" s="994"/>
      <c r="AH132" s="994"/>
      <c r="AI132" s="994"/>
      <c r="AJ132" s="995"/>
      <c r="AK132" s="996">
        <v>16.411450720000001</v>
      </c>
      <c r="AL132" s="994"/>
      <c r="AM132" s="994"/>
      <c r="AN132" s="994"/>
      <c r="AO132" s="995"/>
      <c r="AP132" s="846"/>
      <c r="AQ132" s="847"/>
      <c r="AR132" s="847"/>
      <c r="AS132" s="847"/>
      <c r="AT132" s="997"/>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974"/>
      <c r="B133" s="975"/>
      <c r="C133" s="975"/>
      <c r="D133" s="975"/>
      <c r="E133" s="975"/>
      <c r="F133" s="975"/>
      <c r="G133" s="975"/>
      <c r="H133" s="975"/>
      <c r="I133" s="975"/>
      <c r="J133" s="975"/>
      <c r="K133" s="975"/>
      <c r="L133" s="975"/>
      <c r="M133" s="975"/>
      <c r="N133" s="975"/>
      <c r="O133" s="975"/>
      <c r="P133" s="975"/>
      <c r="Q133" s="975"/>
      <c r="R133" s="975"/>
      <c r="S133" s="975"/>
      <c r="T133" s="975"/>
      <c r="U133" s="975"/>
      <c r="V133" s="998" t="s">
        <v>84</v>
      </c>
      <c r="W133" s="998"/>
      <c r="X133" s="998"/>
      <c r="Y133" s="998"/>
      <c r="Z133" s="999"/>
      <c r="AA133" s="1000">
        <v>16.799999999999997</v>
      </c>
      <c r="AB133" s="1001"/>
      <c r="AC133" s="1001"/>
      <c r="AD133" s="1001"/>
      <c r="AE133" s="1002"/>
      <c r="AF133" s="1000">
        <v>17.799999999999997</v>
      </c>
      <c r="AG133" s="1001"/>
      <c r="AH133" s="1001"/>
      <c r="AI133" s="1001"/>
      <c r="AJ133" s="1002"/>
      <c r="AK133" s="1000">
        <v>17.7</v>
      </c>
      <c r="AL133" s="1001"/>
      <c r="AM133" s="1001"/>
      <c r="AN133" s="1001"/>
      <c r="AO133" s="1002"/>
      <c r="AP133" s="878"/>
      <c r="AQ133" s="879"/>
      <c r="AR133" s="879"/>
      <c r="AS133" s="879"/>
      <c r="AT133" s="1003"/>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k8qM9bg25Mfg22hvzD9BceyQw1ix1OGnaUa2Wa/gmZ+cdziq/bzVD7R4iLxWtCtxj2tOE5XqbkPAfpqAN0/PdQ==" saltValue="YVtTDBEaOOmYB6Iaj+tbN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265625" style="95" customWidth="1"/>
    <col min="121" max="121" width="0" style="96" hidden="1" customWidth="1"/>
    <col min="122" max="122" width="9" style="96" hidden="1" customWidth="1"/>
    <col min="123" max="16384" width="9" style="96" hidden="1"/>
  </cols>
  <sheetData>
    <row r="1" spans="1:120" ht="13"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96"/>
    </row>
    <row r="17" spans="119:120" ht="13" x14ac:dyDescent="0.2">
      <c r="DP17" s="96"/>
    </row>
    <row r="18" spans="119:120" ht="13" x14ac:dyDescent="0.2"/>
    <row r="19" spans="119:120" ht="13" x14ac:dyDescent="0.2"/>
    <row r="20" spans="119:120" ht="13" x14ac:dyDescent="0.2">
      <c r="DO20" s="96"/>
      <c r="DP20" s="96"/>
    </row>
    <row r="21" spans="119:120" ht="13" x14ac:dyDescent="0.2">
      <c r="DP21" s="96"/>
    </row>
    <row r="22" spans="119:120" ht="13" x14ac:dyDescent="0.2"/>
    <row r="23" spans="119:120" ht="13" x14ac:dyDescent="0.2">
      <c r="DO23" s="96"/>
      <c r="DP23" s="96"/>
    </row>
    <row r="24" spans="119:120" ht="13" x14ac:dyDescent="0.2">
      <c r="DP24" s="96"/>
    </row>
    <row r="25" spans="119:120" ht="13" x14ac:dyDescent="0.2">
      <c r="DP25" s="96"/>
    </row>
    <row r="26" spans="119:120" ht="13" x14ac:dyDescent="0.2">
      <c r="DO26" s="96"/>
      <c r="DP26" s="96"/>
    </row>
    <row r="27" spans="119:120" ht="13" x14ac:dyDescent="0.2"/>
    <row r="28" spans="119:120" ht="13" x14ac:dyDescent="0.2">
      <c r="DO28" s="96"/>
      <c r="DP28" s="96"/>
    </row>
    <row r="29" spans="119:120" ht="13" x14ac:dyDescent="0.2">
      <c r="DP29" s="96"/>
    </row>
    <row r="30" spans="119:120" ht="13" x14ac:dyDescent="0.2"/>
    <row r="31" spans="119:120" ht="13" x14ac:dyDescent="0.2">
      <c r="DO31" s="96"/>
      <c r="DP31" s="96"/>
    </row>
    <row r="32" spans="119:120" ht="13" x14ac:dyDescent="0.2"/>
    <row r="33" spans="98:120" ht="13" x14ac:dyDescent="0.2">
      <c r="DO33" s="96"/>
      <c r="DP33" s="96"/>
    </row>
    <row r="34" spans="98:120" ht="13" x14ac:dyDescent="0.2">
      <c r="DM34" s="96"/>
    </row>
    <row r="35" spans="98:120" ht="13" x14ac:dyDescent="0.2">
      <c r="CT35" s="96"/>
      <c r="CU35" s="96"/>
      <c r="CV35" s="96"/>
      <c r="CY35" s="96"/>
      <c r="CZ35" s="96"/>
      <c r="DA35" s="96"/>
      <c r="DD35" s="96"/>
      <c r="DE35" s="96"/>
      <c r="DF35" s="96"/>
      <c r="DI35" s="96"/>
      <c r="DJ35" s="96"/>
      <c r="DK35" s="96"/>
      <c r="DM35" s="96"/>
      <c r="DN35" s="96"/>
      <c r="DO35" s="96"/>
      <c r="DP35" s="96"/>
    </row>
    <row r="36" spans="98:120" ht="13" x14ac:dyDescent="0.2"/>
    <row r="37" spans="98:120" ht="13" x14ac:dyDescent="0.2">
      <c r="CW37" s="96"/>
      <c r="DB37" s="96"/>
      <c r="DG37" s="96"/>
      <c r="DL37" s="96"/>
      <c r="DP37" s="96"/>
    </row>
    <row r="38" spans="98:120" ht="13" x14ac:dyDescent="0.2">
      <c r="CT38" s="96"/>
      <c r="CU38" s="96"/>
      <c r="CV38" s="96"/>
      <c r="CW38" s="96"/>
      <c r="CY38" s="96"/>
      <c r="CZ38" s="96"/>
      <c r="DA38" s="96"/>
      <c r="DB38" s="96"/>
      <c r="DD38" s="96"/>
      <c r="DE38" s="96"/>
      <c r="DF38" s="96"/>
      <c r="DG38" s="96"/>
      <c r="DI38" s="96"/>
      <c r="DJ38" s="96"/>
      <c r="DK38" s="96"/>
      <c r="DL38" s="96"/>
      <c r="DN38" s="96"/>
      <c r="DO38" s="96"/>
      <c r="DP38" s="9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96"/>
      <c r="DO49" s="96"/>
      <c r="DP49" s="9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96"/>
      <c r="CS63" s="96"/>
      <c r="CX63" s="96"/>
      <c r="DC63" s="96"/>
      <c r="DH63" s="96"/>
    </row>
    <row r="64" spans="22:120" ht="13" x14ac:dyDescent="0.2">
      <c r="V64" s="96"/>
    </row>
    <row r="65" spans="15:120" ht="13"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 x14ac:dyDescent="0.2">
      <c r="Q66" s="96"/>
      <c r="S66" s="96"/>
      <c r="U66" s="96"/>
      <c r="DM66" s="96"/>
    </row>
    <row r="67" spans="15:120" ht="13"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 x14ac:dyDescent="0.2"/>
    <row r="69" spans="15:120" ht="13" x14ac:dyDescent="0.2"/>
    <row r="70" spans="15:120" ht="13" x14ac:dyDescent="0.2"/>
    <row r="71" spans="15:120" ht="13" x14ac:dyDescent="0.2"/>
    <row r="72" spans="15:120" ht="13" x14ac:dyDescent="0.2">
      <c r="DP72" s="96"/>
    </row>
    <row r="73" spans="15:120" ht="13" x14ac:dyDescent="0.2">
      <c r="DP73" s="9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96"/>
      <c r="CX96" s="96"/>
      <c r="DC96" s="96"/>
      <c r="DH96" s="96"/>
    </row>
    <row r="97" spans="24:120" ht="13" x14ac:dyDescent="0.2">
      <c r="CS97" s="96"/>
      <c r="CX97" s="96"/>
      <c r="DC97" s="96"/>
      <c r="DH97" s="96"/>
      <c r="DP97" s="95" t="s">
        <v>97</v>
      </c>
    </row>
    <row r="98" spans="24:120" ht="13" hidden="1" x14ac:dyDescent="0.2">
      <c r="CS98" s="96"/>
      <c r="CX98" s="96"/>
      <c r="DC98" s="96"/>
      <c r="DH98" s="96"/>
    </row>
    <row r="99" spans="24:120" ht="13"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 hidden="1" x14ac:dyDescent="0.2">
      <c r="CT103" s="96"/>
      <c r="CV103" s="96"/>
      <c r="CW103" s="96"/>
      <c r="CY103" s="96"/>
      <c r="DA103" s="96"/>
      <c r="DB103" s="96"/>
      <c r="DD103" s="96"/>
      <c r="DF103" s="96"/>
      <c r="DG103" s="96"/>
      <c r="DI103" s="96"/>
      <c r="DK103" s="96"/>
      <c r="DL103" s="96"/>
      <c r="DM103" s="96"/>
      <c r="DN103" s="96"/>
      <c r="DO103" s="96"/>
      <c r="DP103" s="96"/>
    </row>
    <row r="104" spans="24:120" ht="13"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fNyYasWsSCpZX5bA7p919jfwzVjGcrzShhcFFNnFw1BP0oGgYbvGngllqSDl0WTJ15K0kaRwz1F458DXvaU2nw==" saltValue="XnnarrvFyk0TkhAdMeI2QQ==" spinCount="100000" sheet="1" objects="1" scenarios="1"/>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2"/>
  <cols>
    <col min="1" max="116" width="2.63281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BTMJLRyfRpTJxO743ZxnqAff8fODeizn+EPovUkLXgarxEbgj28br7LJBoO5IYM6yowmJD10vKV0kjuj0LpNLQ==" saltValue="8Up1UO0gdUzdhZWKuc+ex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51" customWidth="1"/>
    <col min="37" max="44" width="17" style="51" customWidth="1"/>
    <col min="45" max="45" width="6.08984375" style="97" customWidth="1"/>
    <col min="46" max="46" width="3" style="98" customWidth="1"/>
    <col min="47" max="47" width="19.08984375" style="51" hidden="1" customWidth="1"/>
    <col min="48" max="52" width="12.6328125" style="51" hidden="1" customWidth="1"/>
    <col min="53" max="53" width="8.6328125" style="51" hidden="1" customWidth="1"/>
    <col min="54" max="16384" width="8.6328125" style="51" hidden="1"/>
  </cols>
  <sheetData>
    <row r="1" spans="1:46" ht="13" x14ac:dyDescent="0.2">
      <c r="AS1" s="109"/>
      <c r="AT1" s="109"/>
    </row>
    <row r="2" spans="1:46" ht="13" x14ac:dyDescent="0.2">
      <c r="AS2" s="109"/>
      <c r="AT2" s="109"/>
    </row>
    <row r="3" spans="1:46" ht="13" x14ac:dyDescent="0.2">
      <c r="AS3" s="109"/>
      <c r="AT3" s="109"/>
    </row>
    <row r="4" spans="1:46" ht="13" x14ac:dyDescent="0.2">
      <c r="AS4" s="109"/>
      <c r="AT4" s="109"/>
    </row>
    <row r="5" spans="1:46" ht="16.5" x14ac:dyDescent="0.2">
      <c r="A5" s="100" t="s">
        <v>506</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333</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16" t="s">
        <v>85</v>
      </c>
      <c r="AP7" s="145"/>
      <c r="AQ7" s="156" t="s">
        <v>507</v>
      </c>
      <c r="AR7" s="170"/>
    </row>
    <row r="8" spans="1:46" ht="13"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17"/>
      <c r="AP8" s="146" t="s">
        <v>508</v>
      </c>
      <c r="AQ8" s="157" t="s">
        <v>509</v>
      </c>
      <c r="AR8" s="171" t="s">
        <v>510</v>
      </c>
    </row>
    <row r="9" spans="1:46" ht="13"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10" t="s">
        <v>511</v>
      </c>
      <c r="AL9" s="1011"/>
      <c r="AM9" s="1011"/>
      <c r="AN9" s="1012"/>
      <c r="AO9" s="135">
        <v>1929124</v>
      </c>
      <c r="AP9" s="135">
        <v>141681</v>
      </c>
      <c r="AQ9" s="158">
        <v>99000</v>
      </c>
      <c r="AR9" s="172">
        <v>43.099999999999994</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10" t="s">
        <v>217</v>
      </c>
      <c r="AL10" s="1011"/>
      <c r="AM10" s="1011"/>
      <c r="AN10" s="1012"/>
      <c r="AO10" s="136">
        <v>240442</v>
      </c>
      <c r="AP10" s="136">
        <v>17659</v>
      </c>
      <c r="AQ10" s="159">
        <v>14922</v>
      </c>
      <c r="AR10" s="173">
        <v>18.299999999999997</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10" t="s">
        <v>402</v>
      </c>
      <c r="AL11" s="1011"/>
      <c r="AM11" s="1011"/>
      <c r="AN11" s="1012"/>
      <c r="AO11" s="136" t="s">
        <v>206</v>
      </c>
      <c r="AP11" s="136" t="s">
        <v>206</v>
      </c>
      <c r="AQ11" s="159">
        <v>769</v>
      </c>
      <c r="AR11" s="173" t="s">
        <v>206</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10" t="s">
        <v>241</v>
      </c>
      <c r="AL12" s="1011"/>
      <c r="AM12" s="1011"/>
      <c r="AN12" s="1012"/>
      <c r="AO12" s="136" t="s">
        <v>206</v>
      </c>
      <c r="AP12" s="136" t="s">
        <v>206</v>
      </c>
      <c r="AQ12" s="159" t="s">
        <v>206</v>
      </c>
      <c r="AR12" s="173" t="s">
        <v>206</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10" t="s">
        <v>512</v>
      </c>
      <c r="AL13" s="1011"/>
      <c r="AM13" s="1011"/>
      <c r="AN13" s="1012"/>
      <c r="AO13" s="136">
        <v>86649</v>
      </c>
      <c r="AP13" s="136">
        <v>6364</v>
      </c>
      <c r="AQ13" s="159">
        <v>4122</v>
      </c>
      <c r="AR13" s="173">
        <v>54.4</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10" t="s">
        <v>513</v>
      </c>
      <c r="AL14" s="1011"/>
      <c r="AM14" s="1011"/>
      <c r="AN14" s="1012"/>
      <c r="AO14" s="136">
        <v>58320</v>
      </c>
      <c r="AP14" s="136">
        <v>4283</v>
      </c>
      <c r="AQ14" s="159">
        <v>2449</v>
      </c>
      <c r="AR14" s="173">
        <v>74.899999999999991</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04" t="s">
        <v>313</v>
      </c>
      <c r="AL15" s="1005"/>
      <c r="AM15" s="1005"/>
      <c r="AN15" s="1006"/>
      <c r="AO15" s="136">
        <v>-115876</v>
      </c>
      <c r="AP15" s="136">
        <v>-8510</v>
      </c>
      <c r="AQ15" s="159">
        <v>-7484</v>
      </c>
      <c r="AR15" s="173">
        <v>13.7</v>
      </c>
    </row>
    <row r="16" spans="1:46" ht="13"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04" t="s">
        <v>280</v>
      </c>
      <c r="AL16" s="1005"/>
      <c r="AM16" s="1005"/>
      <c r="AN16" s="1006"/>
      <c r="AO16" s="136">
        <v>2198659</v>
      </c>
      <c r="AP16" s="136">
        <v>161476</v>
      </c>
      <c r="AQ16" s="159">
        <v>113777</v>
      </c>
      <c r="AR16" s="173">
        <v>41.9</v>
      </c>
    </row>
    <row r="17" spans="1:46" ht="13"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192</v>
      </c>
      <c r="AL19" s="109"/>
      <c r="AM19" s="109"/>
      <c r="AN19" s="109"/>
      <c r="AO19" s="109"/>
      <c r="AP19" s="109"/>
      <c r="AQ19" s="109"/>
      <c r="AR19" s="109"/>
    </row>
    <row r="20" spans="1:46" ht="13"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514</v>
      </c>
      <c r="AP20" s="147" t="s">
        <v>339</v>
      </c>
      <c r="AQ20" s="160" t="s">
        <v>42</v>
      </c>
      <c r="AR20" s="174"/>
    </row>
    <row r="21" spans="1:46" s="99" customFormat="1" ht="13" x14ac:dyDescent="0.2">
      <c r="A21" s="101"/>
      <c r="AK21" s="1007" t="s">
        <v>515</v>
      </c>
      <c r="AL21" s="1008"/>
      <c r="AM21" s="1008"/>
      <c r="AN21" s="1009"/>
      <c r="AO21" s="138">
        <v>14.69</v>
      </c>
      <c r="AP21" s="148">
        <v>10.159999999999998</v>
      </c>
      <c r="AQ21" s="161">
        <v>4.5299999999999994</v>
      </c>
      <c r="AS21" s="180"/>
      <c r="AT21" s="101"/>
    </row>
    <row r="22" spans="1:46" s="99" customFormat="1" ht="13" x14ac:dyDescent="0.2">
      <c r="A22" s="101"/>
      <c r="AK22" s="1007" t="s">
        <v>516</v>
      </c>
      <c r="AL22" s="1008"/>
      <c r="AM22" s="1008"/>
      <c r="AN22" s="1009"/>
      <c r="AO22" s="139">
        <v>93.199999999999989</v>
      </c>
      <c r="AP22" s="149">
        <v>96.4</v>
      </c>
      <c r="AQ22" s="162">
        <v>-3.2</v>
      </c>
      <c r="AR22" s="150"/>
      <c r="AS22" s="180"/>
      <c r="AT22" s="101"/>
    </row>
    <row r="23" spans="1:46" s="99" customFormat="1" ht="13" x14ac:dyDescent="0.2">
      <c r="A23" s="101"/>
      <c r="AP23" s="150"/>
      <c r="AQ23" s="150"/>
      <c r="AR23" s="150"/>
      <c r="AS23" s="180"/>
      <c r="AT23" s="101"/>
    </row>
    <row r="24" spans="1:46" s="99" customFormat="1" ht="13" x14ac:dyDescent="0.2">
      <c r="A24" s="101"/>
      <c r="AP24" s="150"/>
      <c r="AQ24" s="150"/>
      <c r="AR24" s="150"/>
      <c r="AS24" s="180"/>
      <c r="AT24" s="101"/>
    </row>
    <row r="25" spans="1:46" s="99" customFormat="1" ht="13"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 x14ac:dyDescent="0.2">
      <c r="A26" s="103" t="s">
        <v>517</v>
      </c>
      <c r="AP26" s="150"/>
      <c r="AQ26" s="150"/>
      <c r="AR26" s="150"/>
      <c r="AS26" s="103"/>
      <c r="AT26" s="103"/>
    </row>
    <row r="27" spans="1:46" ht="13" x14ac:dyDescent="0.2">
      <c r="A27" s="104"/>
      <c r="AO27" s="109"/>
      <c r="AP27" s="109"/>
      <c r="AQ27" s="109"/>
      <c r="AR27" s="109"/>
      <c r="AS27" s="109"/>
      <c r="AT27" s="109"/>
    </row>
    <row r="28" spans="1:46" ht="16.5" x14ac:dyDescent="0.2">
      <c r="A28" s="100" t="s">
        <v>270</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118</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16" t="s">
        <v>85</v>
      </c>
      <c r="AP30" s="145"/>
      <c r="AQ30" s="156" t="s">
        <v>507</v>
      </c>
      <c r="AR30" s="170"/>
    </row>
    <row r="31" spans="1:46" ht="13"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17"/>
      <c r="AP31" s="146" t="s">
        <v>508</v>
      </c>
      <c r="AQ31" s="157" t="s">
        <v>509</v>
      </c>
      <c r="AR31" s="171" t="s">
        <v>510</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20" t="s">
        <v>518</v>
      </c>
      <c r="AL32" s="1021"/>
      <c r="AM32" s="1021"/>
      <c r="AN32" s="1022"/>
      <c r="AO32" s="136">
        <v>1385213</v>
      </c>
      <c r="AP32" s="136">
        <v>101734</v>
      </c>
      <c r="AQ32" s="163">
        <v>56454</v>
      </c>
      <c r="AR32" s="173">
        <v>80.199999999999989</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20" t="s">
        <v>520</v>
      </c>
      <c r="AL33" s="1021"/>
      <c r="AM33" s="1021"/>
      <c r="AN33" s="1022"/>
      <c r="AO33" s="136" t="s">
        <v>206</v>
      </c>
      <c r="AP33" s="136" t="s">
        <v>206</v>
      </c>
      <c r="AQ33" s="163" t="s">
        <v>206</v>
      </c>
      <c r="AR33" s="173" t="s">
        <v>206</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20" t="s">
        <v>16</v>
      </c>
      <c r="AL34" s="1021"/>
      <c r="AM34" s="1021"/>
      <c r="AN34" s="1022"/>
      <c r="AO34" s="136" t="s">
        <v>206</v>
      </c>
      <c r="AP34" s="136" t="s">
        <v>206</v>
      </c>
      <c r="AQ34" s="163" t="s">
        <v>206</v>
      </c>
      <c r="AR34" s="173" t="s">
        <v>206</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20" t="s">
        <v>521</v>
      </c>
      <c r="AL35" s="1021"/>
      <c r="AM35" s="1021"/>
      <c r="AN35" s="1022"/>
      <c r="AO35" s="136">
        <v>1028725</v>
      </c>
      <c r="AP35" s="136">
        <v>75553</v>
      </c>
      <c r="AQ35" s="163">
        <v>20776</v>
      </c>
      <c r="AR35" s="173">
        <v>263.7</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20" t="s">
        <v>38</v>
      </c>
      <c r="AL36" s="1021"/>
      <c r="AM36" s="1021"/>
      <c r="AN36" s="1022"/>
      <c r="AO36" s="136">
        <v>24313</v>
      </c>
      <c r="AP36" s="136">
        <v>1786</v>
      </c>
      <c r="AQ36" s="163">
        <v>4629</v>
      </c>
      <c r="AR36" s="173">
        <v>-61.400000000000006</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20" t="s">
        <v>352</v>
      </c>
      <c r="AL37" s="1021"/>
      <c r="AM37" s="1021"/>
      <c r="AN37" s="1022"/>
      <c r="AO37" s="136" t="s">
        <v>206</v>
      </c>
      <c r="AP37" s="136" t="s">
        <v>206</v>
      </c>
      <c r="AQ37" s="163">
        <v>590</v>
      </c>
      <c r="AR37" s="173" t="s">
        <v>206</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23" t="s">
        <v>523</v>
      </c>
      <c r="AL38" s="1024"/>
      <c r="AM38" s="1024"/>
      <c r="AN38" s="1025"/>
      <c r="AO38" s="140" t="s">
        <v>206</v>
      </c>
      <c r="AP38" s="140" t="s">
        <v>206</v>
      </c>
      <c r="AQ38" s="164">
        <v>4</v>
      </c>
      <c r="AR38" s="162" t="s">
        <v>206</v>
      </c>
      <c r="AS38" s="183"/>
    </row>
    <row r="39" spans="1:46" ht="13"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23" t="s">
        <v>82</v>
      </c>
      <c r="AL39" s="1024"/>
      <c r="AM39" s="1024"/>
      <c r="AN39" s="1025"/>
      <c r="AO39" s="136">
        <v>-37111</v>
      </c>
      <c r="AP39" s="136">
        <v>-2726</v>
      </c>
      <c r="AQ39" s="163">
        <v>-1455</v>
      </c>
      <c r="AR39" s="173">
        <v>87.4</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20" t="s">
        <v>524</v>
      </c>
      <c r="AL40" s="1021"/>
      <c r="AM40" s="1021"/>
      <c r="AN40" s="1022"/>
      <c r="AO40" s="136">
        <v>-1520355</v>
      </c>
      <c r="AP40" s="136">
        <v>-111659</v>
      </c>
      <c r="AQ40" s="163">
        <v>-55724</v>
      </c>
      <c r="AR40" s="173">
        <v>100.4</v>
      </c>
      <c r="AS40" s="183"/>
    </row>
    <row r="41" spans="1:46" ht="13"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26" t="s">
        <v>393</v>
      </c>
      <c r="AL41" s="1027"/>
      <c r="AM41" s="1027"/>
      <c r="AN41" s="1028"/>
      <c r="AO41" s="136">
        <v>880785</v>
      </c>
      <c r="AP41" s="136">
        <v>64688</v>
      </c>
      <c r="AQ41" s="163">
        <v>25274</v>
      </c>
      <c r="AR41" s="173">
        <v>155.89999999999998</v>
      </c>
      <c r="AS41" s="183"/>
    </row>
    <row r="42" spans="1:46" ht="13"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ht="13"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525</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141</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18" t="s">
        <v>85</v>
      </c>
      <c r="AN49" s="1013" t="s">
        <v>448</v>
      </c>
      <c r="AO49" s="1014"/>
      <c r="AP49" s="1014"/>
      <c r="AQ49" s="1014"/>
      <c r="AR49" s="1015"/>
    </row>
    <row r="50" spans="1:44" ht="13"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19"/>
      <c r="AN50" s="132" t="s">
        <v>498</v>
      </c>
      <c r="AO50" s="142" t="s">
        <v>499</v>
      </c>
      <c r="AP50" s="153" t="s">
        <v>526</v>
      </c>
      <c r="AQ50" s="166" t="s">
        <v>386</v>
      </c>
      <c r="AR50" s="176" t="s">
        <v>527</v>
      </c>
    </row>
    <row r="51" spans="1:44" ht="13"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132</v>
      </c>
      <c r="AL51" s="121"/>
      <c r="AM51" s="126">
        <v>1731060</v>
      </c>
      <c r="AN51" s="133">
        <v>116155</v>
      </c>
      <c r="AO51" s="143">
        <v>-2.2000000000000002</v>
      </c>
      <c r="AP51" s="154">
        <v>78903</v>
      </c>
      <c r="AQ51" s="167">
        <v>-25.6</v>
      </c>
      <c r="AR51" s="177">
        <v>23.4</v>
      </c>
    </row>
    <row r="52" spans="1:44" ht="13"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163</v>
      </c>
      <c r="AM52" s="127">
        <v>1076429</v>
      </c>
      <c r="AN52" s="134">
        <v>72229</v>
      </c>
      <c r="AO52" s="144">
        <v>18.7</v>
      </c>
      <c r="AP52" s="155">
        <v>49201</v>
      </c>
      <c r="AQ52" s="168">
        <v>11.1</v>
      </c>
      <c r="AR52" s="178">
        <v>7.6</v>
      </c>
    </row>
    <row r="53" spans="1:44" ht="13"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235</v>
      </c>
      <c r="AL53" s="121"/>
      <c r="AM53" s="126">
        <v>1431595</v>
      </c>
      <c r="AN53" s="133">
        <v>98331</v>
      </c>
      <c r="AO53" s="143">
        <v>-15.3</v>
      </c>
      <c r="AP53" s="154">
        <v>82993</v>
      </c>
      <c r="AQ53" s="167">
        <v>5.1999999999999993</v>
      </c>
      <c r="AR53" s="177">
        <v>-20.5</v>
      </c>
    </row>
    <row r="54" spans="1:44" ht="13"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163</v>
      </c>
      <c r="AM54" s="127">
        <v>889733</v>
      </c>
      <c r="AN54" s="134">
        <v>61112</v>
      </c>
      <c r="AO54" s="144">
        <v>-15.4</v>
      </c>
      <c r="AP54" s="155">
        <v>46787</v>
      </c>
      <c r="AQ54" s="168">
        <v>-4.9000000000000004</v>
      </c>
      <c r="AR54" s="178">
        <v>-10.5</v>
      </c>
    </row>
    <row r="55" spans="1:44" ht="13"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528</v>
      </c>
      <c r="AL55" s="121"/>
      <c r="AM55" s="126">
        <v>1573241</v>
      </c>
      <c r="AN55" s="133">
        <v>110434</v>
      </c>
      <c r="AO55" s="143">
        <v>12.3</v>
      </c>
      <c r="AP55" s="154">
        <v>108252</v>
      </c>
      <c r="AQ55" s="167">
        <v>30.4</v>
      </c>
      <c r="AR55" s="177">
        <v>-18.100000000000001</v>
      </c>
    </row>
    <row r="56" spans="1:44" ht="13"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163</v>
      </c>
      <c r="AM56" s="127">
        <v>1017792</v>
      </c>
      <c r="AN56" s="134">
        <v>71444</v>
      </c>
      <c r="AO56" s="144">
        <v>16.899999999999999</v>
      </c>
      <c r="AP56" s="155">
        <v>50321</v>
      </c>
      <c r="AQ56" s="168">
        <v>7.6</v>
      </c>
      <c r="AR56" s="178">
        <v>9.2999999999999989</v>
      </c>
    </row>
    <row r="57" spans="1:44" ht="13"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529</v>
      </c>
      <c r="AL57" s="121"/>
      <c r="AM57" s="126">
        <v>1436328</v>
      </c>
      <c r="AN57" s="133">
        <v>103125</v>
      </c>
      <c r="AO57" s="143">
        <v>-6.6</v>
      </c>
      <c r="AP57" s="154">
        <v>93492</v>
      </c>
      <c r="AQ57" s="167">
        <v>-13.600000000000001</v>
      </c>
      <c r="AR57" s="177">
        <v>7</v>
      </c>
    </row>
    <row r="58" spans="1:44" ht="13"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163</v>
      </c>
      <c r="AM58" s="127">
        <v>1048547</v>
      </c>
      <c r="AN58" s="134">
        <v>75283</v>
      </c>
      <c r="AO58" s="144">
        <v>5.4</v>
      </c>
      <c r="AP58" s="155">
        <v>53316</v>
      </c>
      <c r="AQ58" s="168">
        <v>6</v>
      </c>
      <c r="AR58" s="178">
        <v>-0.60000000000000009</v>
      </c>
    </row>
    <row r="59" spans="1:44" ht="13"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480</v>
      </c>
      <c r="AL59" s="121"/>
      <c r="AM59" s="126">
        <v>2875878</v>
      </c>
      <c r="AN59" s="133">
        <v>211213</v>
      </c>
      <c r="AO59" s="143">
        <v>104.8</v>
      </c>
      <c r="AP59" s="154">
        <v>94796</v>
      </c>
      <c r="AQ59" s="167">
        <v>1.4</v>
      </c>
      <c r="AR59" s="177">
        <v>103.4</v>
      </c>
    </row>
    <row r="60" spans="1:44" ht="13"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163</v>
      </c>
      <c r="AM60" s="127">
        <v>1166458</v>
      </c>
      <c r="AN60" s="134">
        <v>85668</v>
      </c>
      <c r="AO60" s="144">
        <v>13.8</v>
      </c>
      <c r="AP60" s="155">
        <v>55781</v>
      </c>
      <c r="AQ60" s="168">
        <v>4.5999999999999996</v>
      </c>
      <c r="AR60" s="178">
        <v>9.1999999999999993</v>
      </c>
    </row>
    <row r="61" spans="1:44" ht="13"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530</v>
      </c>
      <c r="AL61" s="124"/>
      <c r="AM61" s="126">
        <v>1809620</v>
      </c>
      <c r="AN61" s="133">
        <v>127852</v>
      </c>
      <c r="AO61" s="143">
        <v>18.599999999999998</v>
      </c>
      <c r="AP61" s="154">
        <v>91687</v>
      </c>
      <c r="AQ61" s="169">
        <v>-0.4</v>
      </c>
      <c r="AR61" s="177">
        <v>19</v>
      </c>
    </row>
    <row r="62" spans="1:44" ht="13"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163</v>
      </c>
      <c r="AM62" s="127">
        <v>1039792</v>
      </c>
      <c r="AN62" s="134">
        <v>73147</v>
      </c>
      <c r="AO62" s="144">
        <v>7.9</v>
      </c>
      <c r="AP62" s="155">
        <v>51081</v>
      </c>
      <c r="AQ62" s="168">
        <v>4.8999999999999995</v>
      </c>
      <c r="AR62" s="178">
        <v>3</v>
      </c>
    </row>
    <row r="63" spans="1:44" ht="13"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 hidden="1" x14ac:dyDescent="0.2">
      <c r="AK70" s="109"/>
      <c r="AL70" s="109"/>
      <c r="AM70" s="109"/>
      <c r="AN70" s="109"/>
      <c r="AO70" s="109"/>
      <c r="AP70" s="109"/>
      <c r="AQ70" s="109"/>
      <c r="AR70" s="109"/>
    </row>
    <row r="71" spans="1:46" ht="13" hidden="1" x14ac:dyDescent="0.2">
      <c r="AK71" s="109"/>
      <c r="AL71" s="109"/>
      <c r="AM71" s="109"/>
      <c r="AN71" s="109"/>
      <c r="AO71" s="109"/>
      <c r="AP71" s="109"/>
      <c r="AQ71" s="109"/>
      <c r="AR71" s="109"/>
    </row>
    <row r="72" spans="1:46" ht="13" hidden="1" x14ac:dyDescent="0.2">
      <c r="AK72" s="109"/>
      <c r="AL72" s="109"/>
      <c r="AM72" s="109"/>
      <c r="AN72" s="109"/>
      <c r="AO72" s="109"/>
      <c r="AP72" s="109"/>
      <c r="AQ72" s="109"/>
      <c r="AR72" s="109"/>
    </row>
    <row r="73" spans="1:46" ht="13" hidden="1" x14ac:dyDescent="0.2">
      <c r="AK73" s="109"/>
      <c r="AL73" s="109"/>
      <c r="AM73" s="109"/>
      <c r="AN73" s="109"/>
      <c r="AO73" s="109"/>
      <c r="AP73" s="109"/>
      <c r="AQ73" s="109"/>
      <c r="AR73" s="109"/>
    </row>
  </sheetData>
  <sheetProtection algorithmName="SHA-512" hashValue="/jG0k0YPCgwuf2IrCrOEUZ+mKQmCDcicxqaVD5yvJaE2IrdExTePhKuQvGc9yZM8xWMOfdrmTZKEs+3/rt3FEw==" saltValue="RtwrX0WsvP9TauAD7LZMiw=="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531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 x14ac:dyDescent="0.2">
      <c r="B2" s="96"/>
      <c r="DG2" s="96"/>
    </row>
    <row r="3" spans="2:125" ht="13"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 x14ac:dyDescent="0.2"/>
    <row r="5" spans="2:125" ht="13" x14ac:dyDescent="0.2"/>
    <row r="6" spans="2:125" ht="13" x14ac:dyDescent="0.2"/>
    <row r="7" spans="2:125" ht="13" x14ac:dyDescent="0.2"/>
    <row r="8" spans="2:125" ht="13" x14ac:dyDescent="0.2"/>
    <row r="9" spans="2:125" ht="13" x14ac:dyDescent="0.2">
      <c r="DU9" s="9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96"/>
    </row>
    <row r="18" spans="125:125" ht="13" x14ac:dyDescent="0.2"/>
    <row r="19" spans="125:125" ht="13" x14ac:dyDescent="0.2"/>
    <row r="20" spans="125:125" ht="13" x14ac:dyDescent="0.2">
      <c r="DU20" s="96"/>
    </row>
    <row r="21" spans="125:125" ht="13" x14ac:dyDescent="0.2">
      <c r="DU21" s="9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96"/>
    </row>
    <row r="29" spans="125:125" ht="13" x14ac:dyDescent="0.2"/>
    <row r="30" spans="125:125" ht="13" x14ac:dyDescent="0.2"/>
    <row r="31" spans="125:125" ht="13" x14ac:dyDescent="0.2"/>
    <row r="32" spans="125:125" ht="13" x14ac:dyDescent="0.2"/>
    <row r="33" spans="2:125" ht="13" x14ac:dyDescent="0.2">
      <c r="B33" s="96"/>
      <c r="G33" s="96"/>
      <c r="I33" s="96"/>
    </row>
    <row r="34" spans="2:125" ht="13" x14ac:dyDescent="0.2">
      <c r="C34" s="96"/>
      <c r="P34" s="96"/>
      <c r="DE34" s="96"/>
      <c r="DH34" s="96"/>
    </row>
    <row r="35" spans="2:125" ht="13" x14ac:dyDescent="0.2">
      <c r="D35" s="96"/>
      <c r="E35" s="96"/>
      <c r="DG35" s="96"/>
      <c r="DJ35" s="96"/>
      <c r="DP35" s="96"/>
      <c r="DQ35" s="96"/>
      <c r="DR35" s="96"/>
      <c r="DS35" s="96"/>
      <c r="DT35" s="96"/>
      <c r="DU35" s="96"/>
    </row>
    <row r="36" spans="2:125" ht="13"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 x14ac:dyDescent="0.2">
      <c r="DU37" s="96"/>
    </row>
    <row r="38" spans="2:125" ht="13" x14ac:dyDescent="0.2">
      <c r="DT38" s="96"/>
      <c r="DU38" s="96"/>
    </row>
    <row r="39" spans="2:125" ht="13" x14ac:dyDescent="0.2"/>
    <row r="40" spans="2:125" ht="13" x14ac:dyDescent="0.2">
      <c r="DH40" s="96"/>
    </row>
    <row r="41" spans="2:125" ht="13" x14ac:dyDescent="0.2">
      <c r="DE41" s="96"/>
    </row>
    <row r="42" spans="2:125" ht="13" x14ac:dyDescent="0.2">
      <c r="DG42" s="96"/>
      <c r="DJ42" s="96"/>
    </row>
    <row r="43" spans="2:125" ht="13"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 x14ac:dyDescent="0.2">
      <c r="DU44" s="96"/>
    </row>
    <row r="45" spans="2:125" ht="13" x14ac:dyDescent="0.2"/>
    <row r="46" spans="2:125" ht="13" x14ac:dyDescent="0.2"/>
    <row r="47" spans="2:125" ht="13" x14ac:dyDescent="0.2"/>
    <row r="48" spans="2:125" ht="13" x14ac:dyDescent="0.2">
      <c r="DT48" s="96"/>
      <c r="DU48" s="96"/>
    </row>
    <row r="49" spans="120:125" ht="13" x14ac:dyDescent="0.2">
      <c r="DU49" s="96"/>
    </row>
    <row r="50" spans="120:125" ht="13" x14ac:dyDescent="0.2">
      <c r="DU50" s="96"/>
    </row>
    <row r="51" spans="120:125" ht="13" x14ac:dyDescent="0.2">
      <c r="DP51" s="96"/>
      <c r="DQ51" s="96"/>
      <c r="DR51" s="96"/>
      <c r="DS51" s="96"/>
      <c r="DT51" s="96"/>
      <c r="DU51" s="96"/>
    </row>
    <row r="52" spans="120:125" ht="13" x14ac:dyDescent="0.2"/>
    <row r="53" spans="120:125" ht="13" x14ac:dyDescent="0.2"/>
    <row r="54" spans="120:125" ht="13" x14ac:dyDescent="0.2">
      <c r="DU54" s="96"/>
    </row>
    <row r="55" spans="120:125" ht="13" x14ac:dyDescent="0.2"/>
    <row r="56" spans="120:125" ht="13" x14ac:dyDescent="0.2"/>
    <row r="57" spans="120:125" ht="13" x14ac:dyDescent="0.2"/>
    <row r="58" spans="120:125" ht="13" x14ac:dyDescent="0.2">
      <c r="DU58" s="96"/>
    </row>
    <row r="59" spans="120:125" ht="13" x14ac:dyDescent="0.2"/>
    <row r="60" spans="120:125" ht="13" x14ac:dyDescent="0.2"/>
    <row r="61" spans="120:125" ht="13" x14ac:dyDescent="0.2"/>
    <row r="62" spans="120:125" ht="13" x14ac:dyDescent="0.2"/>
    <row r="63" spans="120:125" ht="13" x14ac:dyDescent="0.2">
      <c r="DU63" s="96"/>
    </row>
    <row r="64" spans="120:125" ht="13" x14ac:dyDescent="0.2">
      <c r="DT64" s="96"/>
      <c r="DU64" s="96"/>
    </row>
    <row r="65" spans="123:125" ht="13" x14ac:dyDescent="0.2"/>
    <row r="66" spans="123:125" ht="13" x14ac:dyDescent="0.2"/>
    <row r="67" spans="123:125" ht="13" x14ac:dyDescent="0.2"/>
    <row r="68" spans="123:125" ht="13" x14ac:dyDescent="0.2"/>
    <row r="69" spans="123:125" ht="13" x14ac:dyDescent="0.2">
      <c r="DS69" s="96"/>
      <c r="DT69" s="96"/>
      <c r="DU69" s="9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96"/>
    </row>
    <row r="83" spans="116:125" ht="13" x14ac:dyDescent="0.2">
      <c r="DM83" s="96"/>
      <c r="DN83" s="96"/>
      <c r="DO83" s="96"/>
      <c r="DP83" s="96"/>
      <c r="DQ83" s="96"/>
      <c r="DR83" s="96"/>
      <c r="DS83" s="96"/>
      <c r="DT83" s="96"/>
      <c r="DU83" s="96"/>
    </row>
    <row r="84" spans="116:125" ht="13" x14ac:dyDescent="0.2"/>
    <row r="85" spans="116:125" ht="13" x14ac:dyDescent="0.2"/>
    <row r="86" spans="116:125" ht="13" x14ac:dyDescent="0.2"/>
    <row r="87" spans="116:125" ht="13" x14ac:dyDescent="0.2"/>
    <row r="88" spans="116:125" ht="13" x14ac:dyDescent="0.2">
      <c r="DU88" s="9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97</v>
      </c>
    </row>
    <row r="120" spans="125:125" ht="13.5" hidden="1" customHeight="1" x14ac:dyDescent="0.2"/>
    <row r="121" spans="125:125" ht="13.5" hidden="1" customHeight="1" x14ac:dyDescent="0.2">
      <c r="DU121" s="96"/>
    </row>
  </sheetData>
  <sheetProtection algorithmName="SHA-512" hashValue="GSha6CJ7jpQwGXWUyI2FZd14Slr2fTvfGfwkQxaWUPfNpm7Fv1ABFt7q0ApvpTYeaf9/mhT+AogMndS9eX9eEA==" saltValue="lPQkJg+T4+SOqfZi59ciP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531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 x14ac:dyDescent="0.2">
      <c r="B2" s="96"/>
      <c r="T2" s="96"/>
    </row>
    <row r="3" spans="1:125"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96"/>
      <c r="G33" s="96"/>
      <c r="I33" s="96"/>
    </row>
    <row r="34" spans="2:125" ht="13" x14ac:dyDescent="0.2">
      <c r="C34" s="96"/>
      <c r="P34" s="96"/>
      <c r="R34" s="96"/>
      <c r="U34" s="96"/>
    </row>
    <row r="35" spans="2:125" ht="13"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 x14ac:dyDescent="0.2">
      <c r="F36" s="96"/>
      <c r="H36" s="96"/>
      <c r="J36" s="96"/>
      <c r="K36" s="96"/>
      <c r="L36" s="96"/>
      <c r="M36" s="96"/>
      <c r="N36" s="96"/>
      <c r="O36" s="96"/>
      <c r="Q36" s="96"/>
      <c r="S36" s="96"/>
      <c r="V36" s="96"/>
    </row>
    <row r="37" spans="2:125" ht="13" x14ac:dyDescent="0.2"/>
    <row r="38" spans="2:125" ht="13" x14ac:dyDescent="0.2"/>
    <row r="39" spans="2:125" ht="13" x14ac:dyDescent="0.2"/>
    <row r="40" spans="2:125" ht="13" x14ac:dyDescent="0.2">
      <c r="U40" s="96"/>
    </row>
    <row r="41" spans="2:125" ht="13" x14ac:dyDescent="0.2">
      <c r="R41" s="96"/>
    </row>
    <row r="42" spans="2:125" ht="13"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 x14ac:dyDescent="0.2">
      <c r="Q43" s="96"/>
      <c r="S43" s="96"/>
      <c r="V43" s="9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97</v>
      </c>
    </row>
  </sheetData>
  <sheetProtection algorithmName="SHA-512" hashValue="fMcyZT5j7PaQboqDeZ/5YRLxUiBUdtPkXhN2FXw2hRbMx7SP+3c5pBf1hMXHXmNDyQVeLfd9VCE+mKd1d5KAqA==" saltValue="J5T2NUav6IJ+L29ZiBCEZ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51" customWidth="1"/>
    <col min="2" max="16" width="14.63281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3</v>
      </c>
    </row>
    <row r="46" spans="2:10" ht="29.25" customHeight="1" x14ac:dyDescent="0.25">
      <c r="B46" s="185" t="s">
        <v>9</v>
      </c>
      <c r="C46" s="189"/>
      <c r="D46" s="189"/>
      <c r="E46" s="190" t="s">
        <v>15</v>
      </c>
      <c r="F46" s="191" t="s">
        <v>334</v>
      </c>
      <c r="G46" s="195" t="s">
        <v>417</v>
      </c>
      <c r="H46" s="195" t="s">
        <v>532</v>
      </c>
      <c r="I46" s="195" t="s">
        <v>533</v>
      </c>
      <c r="J46" s="200" t="s">
        <v>534</v>
      </c>
    </row>
    <row r="47" spans="2:10" ht="57.75" customHeight="1" x14ac:dyDescent="0.2">
      <c r="B47" s="186"/>
      <c r="C47" s="1029" t="s">
        <v>4</v>
      </c>
      <c r="D47" s="1029"/>
      <c r="E47" s="1030"/>
      <c r="F47" s="192">
        <v>29.299999999999997</v>
      </c>
      <c r="G47" s="196">
        <v>29.909999999999997</v>
      </c>
      <c r="H47" s="196">
        <v>22.34</v>
      </c>
      <c r="I47" s="196">
        <v>21.63</v>
      </c>
      <c r="J47" s="201">
        <v>21.93</v>
      </c>
    </row>
    <row r="48" spans="2:10" ht="57.75" customHeight="1" x14ac:dyDescent="0.2">
      <c r="B48" s="187"/>
      <c r="C48" s="1031" t="s">
        <v>10</v>
      </c>
      <c r="D48" s="1031"/>
      <c r="E48" s="1032"/>
      <c r="F48" s="193">
        <v>3.47</v>
      </c>
      <c r="G48" s="197">
        <v>0.92</v>
      </c>
      <c r="H48" s="197">
        <v>0.89999999999999991</v>
      </c>
      <c r="I48" s="197">
        <v>2.86</v>
      </c>
      <c r="J48" s="202">
        <v>2.1399999999999997</v>
      </c>
    </row>
    <row r="49" spans="2:10" ht="57.75" customHeight="1" x14ac:dyDescent="0.2">
      <c r="B49" s="188"/>
      <c r="C49" s="1033" t="s">
        <v>14</v>
      </c>
      <c r="D49" s="1033"/>
      <c r="E49" s="1034"/>
      <c r="F49" s="194">
        <v>1.3199999999999998</v>
      </c>
      <c r="G49" s="198" t="s">
        <v>209</v>
      </c>
      <c r="H49" s="198" t="s">
        <v>535</v>
      </c>
      <c r="I49" s="198">
        <v>9.6399999999999988</v>
      </c>
      <c r="J49" s="203" t="s">
        <v>0</v>
      </c>
    </row>
    <row r="50" spans="2:10" ht="13.5" customHeight="1" x14ac:dyDescent="0.2"/>
  </sheetData>
  <sheetProtection algorithmName="SHA-512" hashValue="xIIMIkHRqB4wvCBx3ZmSoKhT/RpHntKJWyVi1b4cu4Zq5Isu7I8AekNBsh1VCiQouudBEefnTqRw9k86it2LJA==" saltValue="c79EGJKwR0HL6usE/VNUz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2022-03-21T03:32:08Z</dcterms:created>
  <dcterms:modified xsi:type="dcterms:W3CDTF">2022-10-05T04:46:56Z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2022-03-23T02:15:59Z</vt:filetime>
  </property>
</Properties>
</file>