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760" windowWidth="15480" windowHeight="6285" activeTab="0"/>
  </bookViews>
  <sheets>
    <sheet name="様式" sheetId="1" r:id="rId1"/>
  </sheets>
  <definedNames>
    <definedName name="_xlnm.Print_Area" localSheetId="0">'様式'!$A$1:$K$81</definedName>
  </definedNames>
  <calcPr calcMode="manual" fullCalcOnLoad="1"/>
</workbook>
</file>

<file path=xl/sharedStrings.xml><?xml version="1.0" encoding="utf-8"?>
<sst xmlns="http://schemas.openxmlformats.org/spreadsheetml/2006/main" count="176" uniqueCount="102">
  <si>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</si>
  <si>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</si>
  <si>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</si>
  <si>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</si>
  <si>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</si>
  <si>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</si>
  <si>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</si>
  <si>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</si>
  <si>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</si>
  <si>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</si>
  <si>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</si>
  <si>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</si>
  <si>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</si>
  <si>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</si>
  <si>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</si>
  <si>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</si>
  <si>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</si>
  <si>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</si>
  <si>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</si>
  <si>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</si>
  <si>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</si>
  <si>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</si>
  <si>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</si>
  <si>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</si>
  <si>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</si>
  <si>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</si>
  <si>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</si>
  <si>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</si>
  <si>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</si>
  <si>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</si>
  <si>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</si>
  <si>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</si>
  <si>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</si>
  <si>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</si>
  <si>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</si>
  <si>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</si>
  <si>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</si>
  <si>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</si>
  <si>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</si>
  <si>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</si>
  <si>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</si>
  <si>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</si>
  <si>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</si>
  <si>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</si>
  <si>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</si>
  <si>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</si>
  <si>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</si>
  <si>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</si>
  <si>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</si>
  <si>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</si>
  <si>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</si>
  <si>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</si>
  <si>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</si>
  <si>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</si>
  <si>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</si>
  <si>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</si>
  <si>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</si>
  <si>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</si>
  <si>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</si>
  <si>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</si>
  <si>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</si>
  <si>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</si>
  <si>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</si>
  <si>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</si>
  <si>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</si>
  <si>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</si>
  <si>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</si>
  <si>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</si>
  <si>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</si>
  <si>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</si>
  <si>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（単位：千円）</t>
  </si>
  <si>
    <t>訪問看護事業特別会計</t>
  </si>
  <si>
    <t>-</t>
  </si>
  <si>
    <t>-</t>
  </si>
  <si>
    <t>国民健康保険特別会計</t>
  </si>
  <si>
    <t>（事業勘定）</t>
  </si>
  <si>
    <t>（直診勘定）</t>
  </si>
  <si>
    <t>簡易水道特別会計</t>
  </si>
  <si>
    <t>老人保健特別会計</t>
  </si>
  <si>
    <t>下水道事業特別会計</t>
  </si>
  <si>
    <t>介護保険特別会計</t>
  </si>
  <si>
    <t>（保険事業勘定）</t>
  </si>
  <si>
    <t>（介護サービス事業勘定）</t>
  </si>
  <si>
    <t>後期高齢者医療特別会計</t>
  </si>
  <si>
    <t>-</t>
  </si>
  <si>
    <t>京都府市町村議会議員公務災害補償等組合</t>
  </si>
  <si>
    <t>京都府市町村職員退職手当組合</t>
  </si>
  <si>
    <t>丹後地区広域市町村圏事務組合（一般会計）</t>
  </si>
  <si>
    <t>丹後地区広域市町村圏事務組合（ふるさと市町村圏事業特別会計）</t>
  </si>
  <si>
    <t>京都府住宅新築資金等貸付事業管理組合（一般会計）</t>
  </si>
  <si>
    <t>京都府住宅新築資金等貸付事業管理組合（特別会計）</t>
  </si>
  <si>
    <t>宮津与謝消防組合</t>
  </si>
  <si>
    <t>京都府自治会館管理組合</t>
  </si>
  <si>
    <t>-</t>
  </si>
  <si>
    <t>-</t>
  </si>
  <si>
    <t>株式会社 伊根町ふるさと振興公社</t>
  </si>
  <si>
    <t>丹後地区土地開発公社</t>
  </si>
  <si>
    <t>簡易水道特別会計</t>
  </si>
  <si>
    <t>-</t>
  </si>
  <si>
    <t>京都府後期高齢者医療広域連合（一般会計）</t>
  </si>
  <si>
    <t>京都府後期高齢者医療広域連合（特別会計）</t>
  </si>
  <si>
    <t>団体名　　京都府伊根町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</si>
</sst>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6" fontId="2" fillId="24" borderId="21" xfId="48" applyNumberFormat="1" applyFont="1" applyFill="1" applyBorder="1" applyAlignment="1">
      <alignment horizontal="right"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horizontal="righ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48"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2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24" borderId="27" xfId="0" applyNumberFormat="1" applyFont="1" applyFill="1" applyBorder="1" applyAlignment="1">
      <alignment horizontal="right" vertical="center" shrinkToFit="1"/>
    </xf>
    <xf numFmtId="178" fontId="2" fillId="24" borderId="50" xfId="0" applyNumberFormat="1" applyFont="1" applyFill="1" applyBorder="1" applyAlignment="1">
      <alignment vertical="center" shrinkToFit="1"/>
    </xf>
    <xf numFmtId="178" fontId="2" fillId="24" borderId="18" xfId="0" applyNumberFormat="1" applyFont="1" applyFill="1" applyBorder="1" applyAlignment="1">
      <alignment vertical="center" shrinkToFit="1"/>
    </xf>
    <xf numFmtId="178" fontId="2" fillId="24" borderId="20" xfId="0" applyNumberFormat="1" applyFont="1" applyFill="1" applyBorder="1" applyAlignment="1">
      <alignment vertical="center" shrinkToFit="1"/>
    </xf>
    <xf numFmtId="178" fontId="2" fillId="24" borderId="21" xfId="0" applyNumberFormat="1" applyFont="1" applyFill="1" applyBorder="1" applyAlignment="1">
      <alignment vertical="center" shrinkToFit="1"/>
    </xf>
    <xf numFmtId="179" fontId="2" fillId="24" borderId="51" xfId="0" applyNumberFormat="1" applyFont="1" applyFill="1" applyBorder="1" applyAlignment="1">
      <alignment vertical="center" shrinkToFit="1"/>
    </xf>
    <xf numFmtId="179" fontId="2" fillId="24" borderId="21" xfId="0" applyNumberFormat="1" applyFont="1" applyFill="1" applyBorder="1" applyAlignment="1">
      <alignment vertical="center" shrinkToFit="1"/>
    </xf>
    <xf numFmtId="179" fontId="2" fillId="24" borderId="20" xfId="0" applyNumberFormat="1" applyFont="1" applyFill="1" applyBorder="1" applyAlignment="1">
      <alignment vertical="center" shrinkToFit="1"/>
    </xf>
    <xf numFmtId="183" fontId="2" fillId="24" borderId="51" xfId="0" applyNumberFormat="1" applyFont="1" applyFill="1" applyBorder="1" applyAlignment="1">
      <alignment vertical="center" shrinkToFit="1"/>
    </xf>
    <xf numFmtId="183" fontId="2" fillId="24" borderId="21" xfId="0" applyNumberFormat="1" applyFont="1" applyFill="1" applyBorder="1" applyAlignment="1">
      <alignment vertical="center" shrinkToFit="1"/>
    </xf>
    <xf numFmtId="179" fontId="2" fillId="24" borderId="52" xfId="0" applyNumberFormat="1" applyFont="1" applyFill="1" applyBorder="1" applyAlignment="1">
      <alignment vertical="center" shrinkToFit="1"/>
    </xf>
    <xf numFmtId="179" fontId="2" fillId="24" borderId="29" xfId="0" applyNumberFormat="1" applyFont="1" applyFill="1" applyBorder="1" applyAlignment="1">
      <alignment vertical="center" shrinkToFit="1"/>
    </xf>
    <xf numFmtId="182" fontId="2" fillId="24" borderId="18" xfId="0" applyNumberFormat="1" applyFont="1" applyFill="1" applyBorder="1" applyAlignment="1">
      <alignment vertical="center"/>
    </xf>
    <xf numFmtId="182" fontId="2" fillId="24" borderId="19" xfId="0" applyNumberFormat="1" applyFont="1" applyFill="1" applyBorder="1" applyAlignment="1">
      <alignment vertical="center"/>
    </xf>
    <xf numFmtId="182" fontId="2" fillId="24" borderId="21" xfId="0" applyNumberFormat="1" applyFont="1" applyFill="1" applyBorder="1" applyAlignment="1">
      <alignment vertical="center"/>
    </xf>
    <xf numFmtId="182" fontId="2" fillId="24" borderId="22" xfId="0" applyNumberFormat="1" applyFont="1" applyFill="1" applyBorder="1" applyAlignment="1">
      <alignment vertical="center"/>
    </xf>
    <xf numFmtId="181" fontId="2" fillId="24" borderId="21" xfId="0" applyNumberFormat="1" applyFont="1" applyFill="1" applyBorder="1" applyAlignment="1">
      <alignment vertical="center"/>
    </xf>
    <xf numFmtId="181" fontId="2" fillId="24" borderId="22" xfId="0" applyNumberFormat="1" applyFont="1" applyFill="1" applyBorder="1" applyAlignment="1">
      <alignment vertical="center"/>
    </xf>
    <xf numFmtId="178" fontId="2" fillId="24" borderId="22" xfId="0" applyNumberFormat="1" applyFont="1" applyFill="1" applyBorder="1" applyAlignment="1">
      <alignment vertical="center" shrinkToFit="1"/>
    </xf>
    <xf numFmtId="178" fontId="2" fillId="24" borderId="28" xfId="0" applyNumberFormat="1" applyFont="1" applyFill="1" applyBorder="1" applyAlignment="1">
      <alignment vertical="center" shrinkToFit="1"/>
    </xf>
    <xf numFmtId="178" fontId="2" fillId="24" borderId="30" xfId="0" applyNumberFormat="1" applyFont="1" applyFill="1" applyBorder="1" applyAlignment="1">
      <alignment vertical="center" shrinkToFit="1"/>
    </xf>
    <xf numFmtId="179"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9" fontId="2" fillId="24" borderId="25"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2"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70</v>
      </c>
    </row>
    <row r="4" spans="1:10" ht="21" customHeight="1" thickBot="1">
      <c r="A4" s="7" t="s">
        <v>101</v>
      </c>
      <c r="B4" s="10"/>
      <c r="G4" s="42" t="s">
        <v>50</v>
      </c>
      <c r="H4" s="43" t="s">
        <v>51</v>
      </c>
      <c r="I4" s="8" t="s">
        <v>52</v>
      </c>
      <c r="J4" s="11" t="s">
        <v>53</v>
      </c>
    </row>
    <row r="5" spans="7:10" ht="13.5" customHeight="1" thickTop="1">
      <c r="G5" s="12">
        <v>246292</v>
      </c>
      <c r="H5" s="13">
        <v>1283118</v>
      </c>
      <c r="I5" s="14">
        <v>68486</v>
      </c>
      <c r="J5" s="15">
        <f>G5+H5+I5</f>
        <v>1597896</v>
      </c>
    </row>
    <row r="6" ht="14.25">
      <c r="A6" s="6" t="s">
        <v>2</v>
      </c>
    </row>
    <row r="7" spans="8:9" ht="10.5">
      <c r="H7" s="3" t="s">
        <v>70</v>
      </c>
      <c r="I7" s="3"/>
    </row>
    <row r="8" spans="1:8" ht="13.5" customHeight="1">
      <c r="A8" s="121" t="s">
        <v>0</v>
      </c>
      <c r="B8" s="136" t="s">
        <v>3</v>
      </c>
      <c r="C8" s="134" t="s">
        <v>4</v>
      </c>
      <c r="D8" s="134" t="s">
        <v>5</v>
      </c>
      <c r="E8" s="134" t="s">
        <v>6</v>
      </c>
      <c r="F8" s="125" t="s">
        <v>54</v>
      </c>
      <c r="G8" s="134" t="s">
        <v>7</v>
      </c>
      <c r="H8" s="131" t="s">
        <v>8</v>
      </c>
    </row>
    <row r="9" spans="1:8" ht="13.5" customHeight="1" thickBot="1">
      <c r="A9" s="122"/>
      <c r="B9" s="124"/>
      <c r="C9" s="126"/>
      <c r="D9" s="126"/>
      <c r="E9" s="126"/>
      <c r="F9" s="135"/>
      <c r="G9" s="126"/>
      <c r="H9" s="132"/>
    </row>
    <row r="10" spans="1:8" ht="13.5" customHeight="1" thickTop="1">
      <c r="A10" s="39" t="s">
        <v>9</v>
      </c>
      <c r="B10" s="16">
        <v>2368245</v>
      </c>
      <c r="C10" s="17">
        <v>2266555</v>
      </c>
      <c r="D10" s="17">
        <f>B10-C10</f>
        <v>101690</v>
      </c>
      <c r="E10" s="17">
        <f>D10-(215566-184798)</f>
        <v>70922</v>
      </c>
      <c r="F10" s="71">
        <v>10910</v>
      </c>
      <c r="G10" s="17">
        <v>3240593</v>
      </c>
      <c r="H10" s="18"/>
    </row>
    <row r="11" spans="1:8" ht="13.5" customHeight="1">
      <c r="A11" s="40" t="s">
        <v>71</v>
      </c>
      <c r="B11" s="19">
        <v>25642</v>
      </c>
      <c r="C11" s="20">
        <v>25201</v>
      </c>
      <c r="D11" s="20">
        <f>B11-C11</f>
        <v>441</v>
      </c>
      <c r="E11" s="20">
        <f>D11</f>
        <v>441</v>
      </c>
      <c r="F11" s="72" t="s">
        <v>73</v>
      </c>
      <c r="G11" s="70" t="s">
        <v>73</v>
      </c>
      <c r="H11" s="21"/>
    </row>
    <row r="12" spans="1:8" ht="13.5" customHeight="1">
      <c r="A12" s="44" t="s">
        <v>1</v>
      </c>
      <c r="B12" s="29">
        <f>SUM(B10:B11)</f>
        <v>2393887</v>
      </c>
      <c r="C12" s="30">
        <f>SUM(C10:C11)</f>
        <v>2291756</v>
      </c>
      <c r="D12" s="30">
        <f>SUM(D10:D11)</f>
        <v>102131</v>
      </c>
      <c r="E12" s="30">
        <f>SUM(E10:E11)</f>
        <v>71363</v>
      </c>
      <c r="F12" s="65"/>
      <c r="G12" s="30">
        <f>SUM(G10:G11)</f>
        <v>3240593</v>
      </c>
      <c r="H12" s="37"/>
    </row>
    <row r="13" spans="1:8" ht="13.5" customHeight="1">
      <c r="A13" s="68" t="s">
        <v>69</v>
      </c>
      <c r="B13" s="66"/>
      <c r="C13" s="66"/>
      <c r="D13" s="66"/>
      <c r="E13" s="66"/>
      <c r="F13" s="66"/>
      <c r="G13" s="66"/>
      <c r="H13" s="67"/>
    </row>
    <row r="14" ht="9.75" customHeight="1"/>
    <row r="15" ht="14.25">
      <c r="A15" s="6" t="s">
        <v>10</v>
      </c>
    </row>
    <row r="16" spans="9:12" ht="10.5">
      <c r="I16" s="3" t="s">
        <v>70</v>
      </c>
      <c r="K16" s="3"/>
      <c r="L16" s="3"/>
    </row>
    <row r="17" spans="1:9" ht="13.5" customHeight="1">
      <c r="A17" s="121" t="s">
        <v>0</v>
      </c>
      <c r="B17" s="123" t="s">
        <v>42</v>
      </c>
      <c r="C17" s="125" t="s">
        <v>43</v>
      </c>
      <c r="D17" s="125" t="s">
        <v>44</v>
      </c>
      <c r="E17" s="129" t="s">
        <v>45</v>
      </c>
      <c r="F17" s="125" t="s">
        <v>54</v>
      </c>
      <c r="G17" s="125" t="s">
        <v>11</v>
      </c>
      <c r="H17" s="129" t="s">
        <v>40</v>
      </c>
      <c r="I17" s="131" t="s">
        <v>8</v>
      </c>
    </row>
    <row r="18" spans="1:9" ht="13.5" customHeight="1" thickBot="1">
      <c r="A18" s="122"/>
      <c r="B18" s="124"/>
      <c r="C18" s="126"/>
      <c r="D18" s="126"/>
      <c r="E18" s="130"/>
      <c r="F18" s="135"/>
      <c r="G18" s="135"/>
      <c r="H18" s="133"/>
      <c r="I18" s="132"/>
    </row>
    <row r="19" spans="1:9" ht="13.5" customHeight="1" thickTop="1">
      <c r="A19" s="39" t="s">
        <v>74</v>
      </c>
      <c r="B19" s="22">
        <f>B20+B21</f>
        <v>600428</v>
      </c>
      <c r="C19" s="23">
        <f>C20+C21</f>
        <v>573853</v>
      </c>
      <c r="D19" s="23">
        <f>D20+D21</f>
        <v>26575</v>
      </c>
      <c r="E19" s="23">
        <f>D19</f>
        <v>26575</v>
      </c>
      <c r="F19" s="85">
        <f>F20+F21</f>
        <v>67148</v>
      </c>
      <c r="G19" s="23">
        <f>G21</f>
        <v>89707</v>
      </c>
      <c r="H19" s="23">
        <f>H21</f>
        <v>16416</v>
      </c>
      <c r="I19" s="24"/>
    </row>
    <row r="20" spans="1:9" ht="13.5" customHeight="1">
      <c r="A20" s="39" t="s">
        <v>75</v>
      </c>
      <c r="B20" s="73">
        <v>369804</v>
      </c>
      <c r="C20" s="74">
        <v>343338</v>
      </c>
      <c r="D20" s="74">
        <f>B20-C20</f>
        <v>26466</v>
      </c>
      <c r="E20" s="74">
        <f aca="true" t="shared" si="0" ref="E20:E28">D20</f>
        <v>26466</v>
      </c>
      <c r="F20" s="86">
        <v>22610</v>
      </c>
      <c r="G20" s="79" t="s">
        <v>84</v>
      </c>
      <c r="H20" s="79" t="s">
        <v>84</v>
      </c>
      <c r="I20" s="24"/>
    </row>
    <row r="21" spans="1:9" ht="13.5" customHeight="1">
      <c r="A21" s="40" t="s">
        <v>76</v>
      </c>
      <c r="B21" s="89">
        <v>230624</v>
      </c>
      <c r="C21" s="83">
        <v>230515</v>
      </c>
      <c r="D21" s="83">
        <f>B21-C21</f>
        <v>109</v>
      </c>
      <c r="E21" s="83">
        <f t="shared" si="0"/>
        <v>109</v>
      </c>
      <c r="F21" s="83">
        <v>44538</v>
      </c>
      <c r="G21" s="83">
        <f>51825+37882</f>
        <v>89707</v>
      </c>
      <c r="H21" s="83">
        <v>16416</v>
      </c>
      <c r="I21" s="27"/>
    </row>
    <row r="22" spans="1:9" ht="13.5" customHeight="1">
      <c r="A22" s="40" t="s">
        <v>77</v>
      </c>
      <c r="B22" s="25">
        <v>155625</v>
      </c>
      <c r="C22" s="26">
        <v>155592</v>
      </c>
      <c r="D22" s="26">
        <f>B22-C22</f>
        <v>33</v>
      </c>
      <c r="E22" s="26">
        <f t="shared" si="0"/>
        <v>33</v>
      </c>
      <c r="F22" s="83">
        <v>79562</v>
      </c>
      <c r="G22" s="83">
        <v>1178559</v>
      </c>
      <c r="H22" s="83">
        <v>794348</v>
      </c>
      <c r="I22" s="27"/>
    </row>
    <row r="23" spans="1:9" ht="13.5" customHeight="1">
      <c r="A23" s="40" t="s">
        <v>78</v>
      </c>
      <c r="B23" s="25">
        <v>54821</v>
      </c>
      <c r="C23" s="26">
        <v>54813</v>
      </c>
      <c r="D23" s="26">
        <f>B23-C23</f>
        <v>8</v>
      </c>
      <c r="E23" s="26">
        <f t="shared" si="0"/>
        <v>8</v>
      </c>
      <c r="F23" s="83">
        <v>6677</v>
      </c>
      <c r="G23" s="84" t="s">
        <v>84</v>
      </c>
      <c r="H23" s="84" t="s">
        <v>84</v>
      </c>
      <c r="I23" s="27"/>
    </row>
    <row r="24" spans="1:9" ht="13.5" customHeight="1">
      <c r="A24" s="40" t="s">
        <v>79</v>
      </c>
      <c r="B24" s="25">
        <v>96934</v>
      </c>
      <c r="C24" s="26">
        <v>96930</v>
      </c>
      <c r="D24" s="26">
        <f>B24-C24</f>
        <v>4</v>
      </c>
      <c r="E24" s="26">
        <f t="shared" si="0"/>
        <v>4</v>
      </c>
      <c r="F24" s="83">
        <v>26506</v>
      </c>
      <c r="G24" s="83">
        <v>277334</v>
      </c>
      <c r="H24" s="83">
        <v>237675</v>
      </c>
      <c r="I24" s="27"/>
    </row>
    <row r="25" spans="1:9" ht="13.5" customHeight="1">
      <c r="A25" s="40" t="s">
        <v>80</v>
      </c>
      <c r="B25" s="25">
        <f>B26+B27</f>
        <v>349837</v>
      </c>
      <c r="C25" s="26">
        <f>C26+C27</f>
        <v>343059</v>
      </c>
      <c r="D25" s="26">
        <f>D26+D27</f>
        <v>6778</v>
      </c>
      <c r="E25" s="26">
        <f>D25</f>
        <v>6778</v>
      </c>
      <c r="F25" s="83">
        <v>56958</v>
      </c>
      <c r="G25" s="80" t="s">
        <v>84</v>
      </c>
      <c r="H25" s="80" t="s">
        <v>84</v>
      </c>
      <c r="I25" s="27"/>
    </row>
    <row r="26" spans="1:9" ht="13.5" customHeight="1">
      <c r="A26" s="40" t="s">
        <v>81</v>
      </c>
      <c r="B26" s="25">
        <v>347525</v>
      </c>
      <c r="C26" s="26">
        <v>341126</v>
      </c>
      <c r="D26" s="26">
        <f>B26-C26</f>
        <v>6399</v>
      </c>
      <c r="E26" s="26">
        <f t="shared" si="0"/>
        <v>6399</v>
      </c>
      <c r="F26" s="83">
        <v>47757</v>
      </c>
      <c r="G26" s="80" t="s">
        <v>84</v>
      </c>
      <c r="H26" s="80" t="s">
        <v>84</v>
      </c>
      <c r="I26" s="27"/>
    </row>
    <row r="27" spans="1:9" ht="13.5" customHeight="1">
      <c r="A27" s="75" t="s">
        <v>82</v>
      </c>
      <c r="B27" s="76">
        <v>2312</v>
      </c>
      <c r="C27" s="77">
        <v>1933</v>
      </c>
      <c r="D27" s="77">
        <f>B27-C27</f>
        <v>379</v>
      </c>
      <c r="E27" s="77">
        <f t="shared" si="0"/>
        <v>379</v>
      </c>
      <c r="F27" s="87" t="s">
        <v>84</v>
      </c>
      <c r="G27" s="81" t="s">
        <v>72</v>
      </c>
      <c r="H27" s="81" t="s">
        <v>72</v>
      </c>
      <c r="I27" s="78"/>
    </row>
    <row r="28" spans="1:9" ht="13.5" customHeight="1">
      <c r="A28" s="41" t="s">
        <v>83</v>
      </c>
      <c r="B28" s="31">
        <v>28971</v>
      </c>
      <c r="C28" s="32">
        <v>28782</v>
      </c>
      <c r="D28" s="32">
        <f>B28-C28</f>
        <v>189</v>
      </c>
      <c r="E28" s="32">
        <f t="shared" si="0"/>
        <v>189</v>
      </c>
      <c r="F28" s="88">
        <v>11768</v>
      </c>
      <c r="G28" s="82" t="s">
        <v>84</v>
      </c>
      <c r="H28" s="82" t="s">
        <v>84</v>
      </c>
      <c r="I28" s="33"/>
    </row>
    <row r="29" spans="1:9" ht="13.5" customHeight="1">
      <c r="A29" s="44" t="s">
        <v>14</v>
      </c>
      <c r="B29" s="45"/>
      <c r="C29" s="46"/>
      <c r="D29" s="46"/>
      <c r="E29" s="34">
        <f>E19+E22+E23+E24+E25+E28</f>
        <v>33587</v>
      </c>
      <c r="F29" s="36"/>
      <c r="G29" s="34">
        <f>G19+G22+G24</f>
        <v>1545600</v>
      </c>
      <c r="H29" s="34">
        <f>H19+H22+H24</f>
        <v>1048439</v>
      </c>
      <c r="I29" s="38"/>
    </row>
    <row r="30" ht="10.5">
      <c r="A30" s="1" t="s">
        <v>60</v>
      </c>
    </row>
    <row r="31" ht="10.5">
      <c r="A31" s="1" t="s">
        <v>64</v>
      </c>
    </row>
    <row r="32" ht="10.5">
      <c r="A32" s="1" t="s">
        <v>48</v>
      </c>
    </row>
    <row r="33" ht="10.5">
      <c r="A33" s="1" t="s">
        <v>47</v>
      </c>
    </row>
    <row r="34" ht="9.75" customHeight="1"/>
    <row r="35" ht="14.25">
      <c r="A35" s="6" t="s">
        <v>12</v>
      </c>
    </row>
    <row r="36" spans="9:10" ht="10.5">
      <c r="I36" s="3" t="s">
        <v>70</v>
      </c>
      <c r="J36" s="3"/>
    </row>
    <row r="37" spans="1:9" ht="13.5" customHeight="1">
      <c r="A37" s="121" t="s">
        <v>13</v>
      </c>
      <c r="B37" s="123" t="s">
        <v>42</v>
      </c>
      <c r="C37" s="125" t="s">
        <v>43</v>
      </c>
      <c r="D37" s="125" t="s">
        <v>44</v>
      </c>
      <c r="E37" s="129" t="s">
        <v>45</v>
      </c>
      <c r="F37" s="125" t="s">
        <v>54</v>
      </c>
      <c r="G37" s="125" t="s">
        <v>11</v>
      </c>
      <c r="H37" s="129" t="s">
        <v>41</v>
      </c>
      <c r="I37" s="131" t="s">
        <v>8</v>
      </c>
    </row>
    <row r="38" spans="1:9" ht="13.5" customHeight="1" thickBot="1">
      <c r="A38" s="122"/>
      <c r="B38" s="124"/>
      <c r="C38" s="126"/>
      <c r="D38" s="126"/>
      <c r="E38" s="130"/>
      <c r="F38" s="135"/>
      <c r="G38" s="135"/>
      <c r="H38" s="133"/>
      <c r="I38" s="132"/>
    </row>
    <row r="39" spans="1:9" ht="13.5" customHeight="1" thickTop="1">
      <c r="A39" s="39" t="s">
        <v>85</v>
      </c>
      <c r="B39" s="22">
        <v>2857</v>
      </c>
      <c r="C39" s="23">
        <v>973</v>
      </c>
      <c r="D39" s="23">
        <f aca="true" t="shared" si="1" ref="D39:D48">B39-C39</f>
        <v>1884</v>
      </c>
      <c r="E39" s="23">
        <f aca="true" t="shared" si="2" ref="E39:E47">D39</f>
        <v>1884</v>
      </c>
      <c r="F39" s="90" t="s">
        <v>73</v>
      </c>
      <c r="G39" s="90" t="s">
        <v>73</v>
      </c>
      <c r="H39" s="90" t="s">
        <v>73</v>
      </c>
      <c r="I39" s="28"/>
    </row>
    <row r="40" spans="1:9" ht="13.5" customHeight="1">
      <c r="A40" s="40" t="s">
        <v>86</v>
      </c>
      <c r="B40" s="25">
        <v>6815877</v>
      </c>
      <c r="C40" s="26">
        <v>6580447</v>
      </c>
      <c r="D40" s="26">
        <f t="shared" si="1"/>
        <v>235430</v>
      </c>
      <c r="E40" s="26">
        <f t="shared" si="2"/>
        <v>235430</v>
      </c>
      <c r="F40" s="26">
        <v>2600000</v>
      </c>
      <c r="G40" s="80" t="s">
        <v>93</v>
      </c>
      <c r="H40" s="80" t="s">
        <v>93</v>
      </c>
      <c r="I40" s="27"/>
    </row>
    <row r="41" spans="1:9" ht="13.5" customHeight="1">
      <c r="A41" s="40" t="s">
        <v>87</v>
      </c>
      <c r="B41" s="89">
        <v>20410</v>
      </c>
      <c r="C41" s="83">
        <v>19457</v>
      </c>
      <c r="D41" s="83">
        <f t="shared" si="1"/>
        <v>953</v>
      </c>
      <c r="E41" s="83">
        <f t="shared" si="2"/>
        <v>953</v>
      </c>
      <c r="F41" s="84" t="s">
        <v>93</v>
      </c>
      <c r="G41" s="84" t="s">
        <v>93</v>
      </c>
      <c r="H41" s="84" t="s">
        <v>93</v>
      </c>
      <c r="I41" s="91"/>
    </row>
    <row r="42" spans="1:9" ht="13.5" customHeight="1">
      <c r="A42" s="40" t="s">
        <v>88</v>
      </c>
      <c r="B42" s="89">
        <v>16567</v>
      </c>
      <c r="C42" s="83">
        <v>13981</v>
      </c>
      <c r="D42" s="83">
        <f t="shared" si="1"/>
        <v>2586</v>
      </c>
      <c r="E42" s="83">
        <f>D42</f>
        <v>2586</v>
      </c>
      <c r="F42" s="83">
        <v>4794</v>
      </c>
      <c r="G42" s="84" t="s">
        <v>93</v>
      </c>
      <c r="H42" s="84" t="s">
        <v>93</v>
      </c>
      <c r="I42" s="91"/>
    </row>
    <row r="43" spans="1:9" ht="13.5" customHeight="1">
      <c r="A43" s="40" t="s">
        <v>89</v>
      </c>
      <c r="B43" s="89">
        <v>35572</v>
      </c>
      <c r="C43" s="83">
        <v>62121</v>
      </c>
      <c r="D43" s="83">
        <f t="shared" si="1"/>
        <v>-26549</v>
      </c>
      <c r="E43" s="83">
        <v>5105</v>
      </c>
      <c r="F43" s="83">
        <v>31654</v>
      </c>
      <c r="G43" s="84" t="s">
        <v>93</v>
      </c>
      <c r="H43" s="84" t="s">
        <v>93</v>
      </c>
      <c r="I43" s="91"/>
    </row>
    <row r="44" spans="1:9" ht="13.5" customHeight="1">
      <c r="A44" s="40" t="s">
        <v>90</v>
      </c>
      <c r="B44" s="89">
        <v>973276</v>
      </c>
      <c r="C44" s="83">
        <v>574343</v>
      </c>
      <c r="D44" s="83">
        <f t="shared" si="1"/>
        <v>398933</v>
      </c>
      <c r="E44" s="83">
        <v>367279</v>
      </c>
      <c r="F44" s="83">
        <v>76287</v>
      </c>
      <c r="G44" s="84">
        <v>1762679</v>
      </c>
      <c r="H44" s="84" t="s">
        <v>93</v>
      </c>
      <c r="I44" s="91"/>
    </row>
    <row r="45" spans="1:9" ht="13.5" customHeight="1">
      <c r="A45" s="75" t="s">
        <v>92</v>
      </c>
      <c r="B45" s="76">
        <v>116692</v>
      </c>
      <c r="C45" s="77">
        <v>111389</v>
      </c>
      <c r="D45" s="77">
        <f t="shared" si="1"/>
        <v>5303</v>
      </c>
      <c r="E45" s="77">
        <f t="shared" si="2"/>
        <v>5303</v>
      </c>
      <c r="F45" s="81" t="s">
        <v>93</v>
      </c>
      <c r="G45" s="81" t="s">
        <v>94</v>
      </c>
      <c r="H45" s="81" t="s">
        <v>93</v>
      </c>
      <c r="I45" s="78"/>
    </row>
    <row r="46" spans="1:9" ht="13.5" customHeight="1">
      <c r="A46" s="75" t="s">
        <v>91</v>
      </c>
      <c r="B46" s="76">
        <v>871226</v>
      </c>
      <c r="C46" s="77">
        <v>862543</v>
      </c>
      <c r="D46" s="77">
        <f t="shared" si="1"/>
        <v>8683</v>
      </c>
      <c r="E46" s="77">
        <f t="shared" si="2"/>
        <v>8683</v>
      </c>
      <c r="F46" s="81" t="s">
        <v>93</v>
      </c>
      <c r="G46" s="92">
        <v>131988</v>
      </c>
      <c r="H46" s="92">
        <v>11087</v>
      </c>
      <c r="I46" s="78"/>
    </row>
    <row r="47" spans="1:9" ht="13.5" customHeight="1">
      <c r="A47" s="40" t="s">
        <v>99</v>
      </c>
      <c r="B47" s="25">
        <v>2771693</v>
      </c>
      <c r="C47" s="26">
        <v>2565778</v>
      </c>
      <c r="D47" s="26">
        <f t="shared" si="1"/>
        <v>205915</v>
      </c>
      <c r="E47" s="26">
        <f t="shared" si="2"/>
        <v>205915</v>
      </c>
      <c r="F47" s="26">
        <v>156730</v>
      </c>
      <c r="G47" s="80" t="s">
        <v>93</v>
      </c>
      <c r="H47" s="80" t="s">
        <v>93</v>
      </c>
      <c r="I47" s="27"/>
    </row>
    <row r="48" spans="1:9" ht="13.5" customHeight="1">
      <c r="A48" s="41" t="s">
        <v>100</v>
      </c>
      <c r="B48" s="31">
        <v>222638083</v>
      </c>
      <c r="C48" s="32">
        <v>212462363</v>
      </c>
      <c r="D48" s="32">
        <f t="shared" si="1"/>
        <v>10175720</v>
      </c>
      <c r="E48" s="88">
        <v>2885065</v>
      </c>
      <c r="F48" s="32">
        <v>2149754</v>
      </c>
      <c r="G48" s="82" t="s">
        <v>93</v>
      </c>
      <c r="H48" s="82" t="s">
        <v>93</v>
      </c>
      <c r="I48" s="33"/>
    </row>
    <row r="49" spans="1:9" ht="13.5" customHeight="1">
      <c r="A49" s="44" t="s">
        <v>15</v>
      </c>
      <c r="B49" s="45"/>
      <c r="C49" s="46"/>
      <c r="D49" s="46"/>
      <c r="E49" s="34">
        <f>SUM(E39:E48)</f>
        <v>3718203</v>
      </c>
      <c r="F49" s="36"/>
      <c r="G49" s="34">
        <f>G44+G46</f>
        <v>1894667</v>
      </c>
      <c r="H49" s="34">
        <f>H46</f>
        <v>11087</v>
      </c>
      <c r="I49" s="47"/>
    </row>
    <row r="50" ht="9.75" customHeight="1">
      <c r="A50" s="2"/>
    </row>
    <row r="51" ht="14.25">
      <c r="A51" s="6" t="s">
        <v>55</v>
      </c>
    </row>
    <row r="52" ht="10.5">
      <c r="J52" s="3" t="s">
        <v>70</v>
      </c>
    </row>
    <row r="53" spans="1:10" ht="13.5" customHeight="1">
      <c r="A53" s="127" t="s">
        <v>16</v>
      </c>
      <c r="B53" s="123" t="s">
        <v>18</v>
      </c>
      <c r="C53" s="125" t="s">
        <v>46</v>
      </c>
      <c r="D53" s="125" t="s">
        <v>19</v>
      </c>
      <c r="E53" s="125" t="s">
        <v>20</v>
      </c>
      <c r="F53" s="125" t="s">
        <v>21</v>
      </c>
      <c r="G53" s="129" t="s">
        <v>22</v>
      </c>
      <c r="H53" s="129" t="s">
        <v>23</v>
      </c>
      <c r="I53" s="129" t="s">
        <v>58</v>
      </c>
      <c r="J53" s="131" t="s">
        <v>8</v>
      </c>
    </row>
    <row r="54" spans="1:10" ht="13.5" customHeight="1" thickBot="1">
      <c r="A54" s="128"/>
      <c r="B54" s="124"/>
      <c r="C54" s="126"/>
      <c r="D54" s="126"/>
      <c r="E54" s="126"/>
      <c r="F54" s="126"/>
      <c r="G54" s="130"/>
      <c r="H54" s="130"/>
      <c r="I54" s="133"/>
      <c r="J54" s="132"/>
    </row>
    <row r="55" spans="1:10" ht="13.5" customHeight="1" thickTop="1">
      <c r="A55" s="39" t="s">
        <v>95</v>
      </c>
      <c r="B55" s="120">
        <v>3310</v>
      </c>
      <c r="C55" s="85">
        <v>12109</v>
      </c>
      <c r="D55" s="85">
        <v>10000</v>
      </c>
      <c r="E55" s="90" t="s">
        <v>93</v>
      </c>
      <c r="F55" s="90" t="s">
        <v>72</v>
      </c>
      <c r="G55" s="90" t="s">
        <v>72</v>
      </c>
      <c r="H55" s="90" t="s">
        <v>72</v>
      </c>
      <c r="I55" s="90" t="s">
        <v>72</v>
      </c>
      <c r="J55" s="24"/>
    </row>
    <row r="56" spans="1:10" ht="13.5" customHeight="1">
      <c r="A56" s="40" t="s">
        <v>96</v>
      </c>
      <c r="B56" s="89">
        <v>205</v>
      </c>
      <c r="C56" s="83">
        <v>29248</v>
      </c>
      <c r="D56" s="83">
        <v>300</v>
      </c>
      <c r="E56" s="80" t="s">
        <v>72</v>
      </c>
      <c r="F56" s="80" t="s">
        <v>72</v>
      </c>
      <c r="G56" s="80" t="s">
        <v>72</v>
      </c>
      <c r="H56" s="80" t="s">
        <v>72</v>
      </c>
      <c r="I56" s="80" t="s">
        <v>72</v>
      </c>
      <c r="J56" s="27"/>
    </row>
    <row r="57" spans="1:10" ht="13.5" customHeight="1">
      <c r="A57" s="48" t="s">
        <v>17</v>
      </c>
      <c r="B57" s="35"/>
      <c r="C57" s="36"/>
      <c r="D57" s="34">
        <f>D55+D56</f>
        <v>10300</v>
      </c>
      <c r="E57" s="93" t="s">
        <v>72</v>
      </c>
      <c r="F57" s="93" t="s">
        <v>72</v>
      </c>
      <c r="G57" s="93" t="s">
        <v>72</v>
      </c>
      <c r="H57" s="93" t="s">
        <v>72</v>
      </c>
      <c r="I57" s="93" t="s">
        <v>72</v>
      </c>
      <c r="J57" s="38"/>
    </row>
    <row r="58" ht="10.5">
      <c r="A58" s="1" t="s">
        <v>61</v>
      </c>
    </row>
    <row r="59" ht="9.75" customHeight="1"/>
    <row r="60" ht="14.25">
      <c r="A60" s="6" t="s">
        <v>38</v>
      </c>
    </row>
    <row r="61" ht="10.5">
      <c r="D61" s="3" t="s">
        <v>70</v>
      </c>
    </row>
    <row r="62" spans="1:4" ht="21.75" thickBot="1">
      <c r="A62" s="49" t="s">
        <v>33</v>
      </c>
      <c r="B62" s="50" t="s">
        <v>62</v>
      </c>
      <c r="C62" s="51" t="s">
        <v>63</v>
      </c>
      <c r="D62" s="52" t="s">
        <v>49</v>
      </c>
    </row>
    <row r="63" spans="1:4" ht="13.5" customHeight="1" thickTop="1">
      <c r="A63" s="53" t="s">
        <v>34</v>
      </c>
      <c r="B63" s="22">
        <v>650090</v>
      </c>
      <c r="C63" s="23">
        <v>794316</v>
      </c>
      <c r="D63" s="28">
        <f>C63-B63</f>
        <v>144226</v>
      </c>
    </row>
    <row r="64" spans="1:4" ht="13.5" customHeight="1">
      <c r="A64" s="54" t="s">
        <v>35</v>
      </c>
      <c r="B64" s="25">
        <v>342</v>
      </c>
      <c r="C64" s="26">
        <v>343</v>
      </c>
      <c r="D64" s="27">
        <f>C64-B64</f>
        <v>1</v>
      </c>
    </row>
    <row r="65" spans="1:4" ht="13.5" customHeight="1">
      <c r="A65" s="55" t="s">
        <v>36</v>
      </c>
      <c r="B65" s="31">
        <f>3852+63142+10269+13316+2000+162488+16209</f>
        <v>271276</v>
      </c>
      <c r="C65" s="32">
        <f>6171+3266+59921+10310+13369+2000+169283+19577+2427+10924</f>
        <v>297248</v>
      </c>
      <c r="D65" s="33">
        <f>C65-B65</f>
        <v>25972</v>
      </c>
    </row>
    <row r="66" spans="1:4" ht="13.5" customHeight="1">
      <c r="A66" s="56" t="s">
        <v>37</v>
      </c>
      <c r="B66" s="69">
        <f>SUM(B63:B65)</f>
        <v>921708</v>
      </c>
      <c r="C66" s="34">
        <f>SUM(C63:C65)</f>
        <v>1091907</v>
      </c>
      <c r="D66" s="38">
        <f>C66-B66</f>
        <v>170199</v>
      </c>
    </row>
    <row r="67" spans="1:4" ht="10.5">
      <c r="A67" s="1" t="s">
        <v>57</v>
      </c>
      <c r="B67" s="57"/>
      <c r="C67" s="57"/>
      <c r="D67" s="57"/>
    </row>
    <row r="68" spans="1:4" ht="9.75" customHeight="1">
      <c r="A68" s="58"/>
      <c r="B68" s="57"/>
      <c r="C68" s="57"/>
      <c r="D68" s="57"/>
    </row>
    <row r="69" ht="14.25">
      <c r="A69" s="6" t="s">
        <v>56</v>
      </c>
    </row>
    <row r="70" ht="10.5" customHeight="1">
      <c r="A70" s="6"/>
    </row>
    <row r="71" spans="1:11" ht="21.75" thickBot="1">
      <c r="A71" s="49" t="s">
        <v>32</v>
      </c>
      <c r="B71" s="50" t="s">
        <v>62</v>
      </c>
      <c r="C71" s="51" t="s">
        <v>63</v>
      </c>
      <c r="D71" s="51" t="s">
        <v>49</v>
      </c>
      <c r="E71" s="59" t="s">
        <v>30</v>
      </c>
      <c r="F71" s="52" t="s">
        <v>31</v>
      </c>
      <c r="G71" s="137" t="s">
        <v>39</v>
      </c>
      <c r="H71" s="138"/>
      <c r="I71" s="50" t="s">
        <v>62</v>
      </c>
      <c r="J71" s="51" t="s">
        <v>63</v>
      </c>
      <c r="K71" s="52" t="s">
        <v>49</v>
      </c>
    </row>
    <row r="72" spans="1:11" ht="13.5" customHeight="1" thickTop="1">
      <c r="A72" s="53" t="s">
        <v>24</v>
      </c>
      <c r="B72" s="94">
        <v>4.3</v>
      </c>
      <c r="C72" s="95">
        <v>4.46</v>
      </c>
      <c r="D72" s="95">
        <f aca="true" t="shared" si="3" ref="D72:D77">C72-B72</f>
        <v>0.16000000000000014</v>
      </c>
      <c r="E72" s="105">
        <v>-15</v>
      </c>
      <c r="F72" s="106">
        <v>-20</v>
      </c>
      <c r="G72" s="143" t="s">
        <v>97</v>
      </c>
      <c r="H72" s="144"/>
      <c r="I72" s="114" t="s">
        <v>93</v>
      </c>
      <c r="J72" s="115" t="s">
        <v>93</v>
      </c>
      <c r="K72" s="116" t="s">
        <v>98</v>
      </c>
    </row>
    <row r="73" spans="1:11" ht="13.5" customHeight="1">
      <c r="A73" s="54" t="s">
        <v>25</v>
      </c>
      <c r="B73" s="96">
        <v>5.46</v>
      </c>
      <c r="C73" s="97">
        <v>6.56</v>
      </c>
      <c r="D73" s="97">
        <f t="shared" si="3"/>
        <v>1.0999999999999996</v>
      </c>
      <c r="E73" s="107">
        <v>-20</v>
      </c>
      <c r="F73" s="108">
        <v>-40</v>
      </c>
      <c r="G73" s="141" t="s">
        <v>79</v>
      </c>
      <c r="H73" s="142"/>
      <c r="I73" s="117" t="s">
        <v>93</v>
      </c>
      <c r="J73" s="118" t="s">
        <v>93</v>
      </c>
      <c r="K73" s="119" t="s">
        <v>98</v>
      </c>
    </row>
    <row r="74" spans="1:11" ht="13.5" customHeight="1">
      <c r="A74" s="54" t="s">
        <v>26</v>
      </c>
      <c r="B74" s="98">
        <v>16.5</v>
      </c>
      <c r="C74" s="99">
        <v>15.5</v>
      </c>
      <c r="D74" s="99">
        <f t="shared" si="3"/>
        <v>-1</v>
      </c>
      <c r="E74" s="109">
        <v>25</v>
      </c>
      <c r="F74" s="110">
        <v>35</v>
      </c>
      <c r="G74" s="141"/>
      <c r="H74" s="142"/>
      <c r="I74" s="96"/>
      <c r="J74" s="99"/>
      <c r="K74" s="111"/>
    </row>
    <row r="75" spans="1:11" ht="13.5" customHeight="1">
      <c r="A75" s="54" t="s">
        <v>27</v>
      </c>
      <c r="B75" s="100">
        <v>104.4</v>
      </c>
      <c r="C75" s="99">
        <v>50</v>
      </c>
      <c r="D75" s="99">
        <f t="shared" si="3"/>
        <v>-54.400000000000006</v>
      </c>
      <c r="E75" s="109">
        <v>350</v>
      </c>
      <c r="F75" s="61"/>
      <c r="G75" s="141"/>
      <c r="H75" s="142"/>
      <c r="I75" s="96"/>
      <c r="J75" s="99"/>
      <c r="K75" s="111"/>
    </row>
    <row r="76" spans="1:11" ht="13.5" customHeight="1">
      <c r="A76" s="54" t="s">
        <v>28</v>
      </c>
      <c r="B76" s="101">
        <v>0.137</v>
      </c>
      <c r="C76" s="102">
        <v>0.137</v>
      </c>
      <c r="D76" s="102">
        <f t="shared" si="3"/>
        <v>0</v>
      </c>
      <c r="E76" s="60"/>
      <c r="F76" s="61"/>
      <c r="G76" s="141"/>
      <c r="H76" s="142"/>
      <c r="I76" s="96"/>
      <c r="J76" s="99"/>
      <c r="K76" s="111"/>
    </row>
    <row r="77" spans="1:11" ht="13.5" customHeight="1">
      <c r="A77" s="62" t="s">
        <v>29</v>
      </c>
      <c r="B77" s="103">
        <v>94.2</v>
      </c>
      <c r="C77" s="104">
        <v>89.9</v>
      </c>
      <c r="D77" s="104">
        <f t="shared" si="3"/>
        <v>-4.299999999999997</v>
      </c>
      <c r="E77" s="63"/>
      <c r="F77" s="64"/>
      <c r="G77" s="139"/>
      <c r="H77" s="140"/>
      <c r="I77" s="112"/>
      <c r="J77" s="104"/>
      <c r="K77" s="113"/>
    </row>
    <row r="78" ht="10.5">
      <c r="A78" s="1" t="s">
        <v>67</v>
      </c>
    </row>
    <row r="79" ht="10.5">
      <c r="A79" s="1" t="s">
        <v>68</v>
      </c>
    </row>
    <row r="80" ht="10.5">
      <c r="A80" s="1" t="s">
        <v>65</v>
      </c>
    </row>
    <row r="81" ht="10.5" customHeight="1">
      <c r="A81" s="1" t="s">
        <v>66</v>
      </c>
    </row>
  </sheetData>
  <sheetProtection/>
  <mergeCells count="43">
    <mergeCell ref="G71:H71"/>
    <mergeCell ref="G77:H77"/>
    <mergeCell ref="G76:H76"/>
    <mergeCell ref="G75:H75"/>
    <mergeCell ref="G74:H74"/>
    <mergeCell ref="G73:H73"/>
    <mergeCell ref="G72:H72"/>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7:H38"/>
    <mergeCell ref="I37:I38"/>
    <mergeCell ref="G37:G38"/>
    <mergeCell ref="F37:F38"/>
    <mergeCell ref="D37:D38"/>
    <mergeCell ref="E37:E38"/>
    <mergeCell ref="D53:D54"/>
    <mergeCell ref="E53:E54"/>
    <mergeCell ref="H53:H54"/>
    <mergeCell ref="J53:J54"/>
    <mergeCell ref="F53:F54"/>
    <mergeCell ref="G53:G54"/>
    <mergeCell ref="I53:I54"/>
    <mergeCell ref="A37:A38"/>
    <mergeCell ref="B37:B38"/>
    <mergeCell ref="C37:C38"/>
    <mergeCell ref="A53:A54"/>
    <mergeCell ref="B53:B54"/>
    <mergeCell ref="C53:C54"/>
  </mergeCells>
  <printOptions/>
  <pageMargins left="0.4330708661417323" right="0.3937007874015748" top="0.71" bottom="0.3" header="0.45" footer="0.2"/>
  <pageSetup horizontalDpi="300" verticalDpi="300" orientation="portrait" paperSize="9" scale="77" r:id="rId1"/>
  <colBreaks count="1" manualBreakCount="1">
    <brk id="11" max="72" man="1"/>
  </colBreaks>
  <ignoredErrors>
    <ignoredError sqref="D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2010-03-04T07:19:26Z</cp:lastPrinted>
  <dcterms:created xsi:type="dcterms:W3CDTF">1997-01-08T22:48:59Z</dcterms:created>
  <dcterms:modified xsi:type="dcterms:W3CDTF">2010-03-23T04:08:43Z</dcterms:modified>
  <cp:category/>
  <cp:version/>
  <cp:contentType/>
  <cp:contentStatus/>
</cp:coreProperties>
</file>