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A33" i="11" l="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AM35" i="9"/>
  <c r="CO34" i="9"/>
  <c r="CO35" i="9" s="1"/>
  <c r="CO36" i="9" s="1"/>
  <c r="BW34" i="9"/>
  <c r="BW35" i="9" s="1"/>
  <c r="BW36" i="9" s="1"/>
  <c r="BW37" i="9" s="1"/>
  <c r="BW38" i="9" s="1"/>
  <c r="BW39" i="9" s="1"/>
  <c r="BW40" i="9" s="1"/>
  <c r="BW41" i="9" s="1"/>
  <c r="BW42" i="9" s="1"/>
  <c r="BW43" i="9" s="1"/>
  <c r="C34" i="9"/>
  <c r="C35" i="9" l="1"/>
  <c r="C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<sst xmlns="http://schemas.openxmlformats.org/spreadsheetml/2006/main" count="1072" uniqueCount="568">
  <si>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</si>
  <si>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</si>
  <si>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</si>
  <si>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</si>
  <si>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</si>
  <si>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</si>
  <si>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</si>
  <si>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</si>
  <si>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</si>
  <si>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</si>
  <si>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</si>
  <si>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</si>
  <si>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</si>
  <si>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</si>
  <si>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</si>
  <si>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</si>
  <si>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</si>
  <si>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</si>
  <si>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</si>
  <si>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</si>
  <si>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</si>
  <si>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</si>
  <si>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</si>
  <si>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</si>
  <si>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</si>
  <si>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</si>
  <si>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</si>
  <si>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</si>
  <si>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</si>
  <si>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</si>
  <si>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</si>
  <si>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</si>
  <si>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</si>
  <si>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</si>
  <si>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</si>
  <si>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</si>
  <si>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</si>
  <si>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</si>
  <si>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</si>
  <si>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</si>
  <si>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</si>
  <si>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</si>
  <si>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</si>
  <si>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</si>
  <si>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</si>
  <si>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</si>
  <si>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</si>
  <si>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</si>
  <si>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</si>
  <si>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</si>
  <si>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</si>
  <si>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</si>
  <si>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</si>
  <si>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</si>
  <si>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</si>
  <si>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</si>
  <si>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</si>
  <si>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</si>
  <si>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</si>
  <si>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</si>
  <si>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</si>
  <si>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</si>
  <si>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</si>
  <si>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</si>
  <si>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</si>
  <si>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</si>
  <si>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</si>
  <si>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</si>
  <si>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</si>
  <si>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</si>
  <si>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</si>
  <si>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</si>
  <si>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</si>
  <si>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</si>
  <si>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</si>
  <si>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</si>
  <si>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</si>
  <si>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</si>
  <si>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</si>
  <si>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</si>
  <si>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</si>
  <si>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</si>
  <si>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</si>
  <si>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</si>
  <si>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</si>
  <si>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</si>
  <si>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</si>
  <si>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</si>
  <si>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</si>
  <si>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</si>
  <si>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</si>
  <si>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</si>
  <si>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</si>
  <si>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</si>
  <si>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</si>
  <si>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</si>
  <si>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</si>
  <si>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</si>
  <si>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</si>
  <si>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</si>
  <si>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</si>
  <si>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</si>
  <si>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</si>
  <si>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</si>
  <si>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</si>
  <si>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</si>
  <si>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</si>
  <si>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</si>
  <si>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</si>
  <si>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</si>
  <si>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</si>
  <si>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</si>
  <si>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</si>
  <si>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</si>
  <si>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</si>
  <si>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</si>
  <si>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</si>
  <si>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</si>
  <si>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</si>
  <si>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</si>
  <si>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</si>
  <si>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</si>
  <si>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</si>
  <si>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</si>
  <si>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</si>
  <si>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</si>
  <si>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</si>
  <si>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</si>
  <si>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</si>
  <si>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</si>
  <si>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</si>
  <si>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</si>
  <si>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</si>
  <si>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</si>
  <si>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</si>
  <si>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</si>
  <si>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</si>
  <si>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</si>
  <si>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</si>
  <si>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</si>
  <si>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</si>
  <si>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</si>
  <si>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</si>
  <si>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</si>
  <si>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</si>
  <si>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</si>
  <si>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</si>
  <si>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</si>
  <si>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</si>
  <si>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</si>
  <si>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</si>
  <si>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</si>
  <si>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</si>
  <si>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</si>
  <si>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</si>
  <si>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</si>
  <si>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</si>
  <si>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</si>
  <si>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</si>
  <si>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</si>
  <si>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</si>
  <si>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</si>
  <si>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</si>
  <si>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</si>
  <si>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</si>
  <si>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</si>
  <si>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</si>
  <si>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</si>
  <si>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</si>
  <si>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</si>
  <si>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</si>
  <si>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</si>
  <si>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</si>
  <si>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</si>
  <si>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</si>
  <si>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</si>
  <si>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</si>
  <si>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</si>
  <si>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</si>
  <si>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</si>
  <si>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</si>
  <si>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</si>
  <si>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</si>
  <si>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</si>
  <si>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</si>
  <si>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</si>
  <si>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</si>
  <si>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</si>
  <si>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</si>
  <si>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</si>
  <si>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</si>
  <si>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</si>
  <si>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</si>
  <si>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京都府与謝野町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</si>
  <si>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</si>
  <si>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</si>
  <si>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</si>
  <si>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</si>
  <si>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</si>
  <si>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</si>
  <si>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</si>
  <si>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</si>
  <si>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</si>
  <si>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</si>
  <si>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</si>
  <si>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</si>
  <si>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</si>
  <si>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</si>
  <si>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</si>
  <si>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</si>
  <si>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</si>
  <si>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</si>
  <si>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</si>
  <si>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</si>
  <si>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</si>
  <si>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</si>
  <si>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</si>
  <si>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</si>
  <si>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</si>
  <si>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</si>
  <si>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</si>
  <si>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</si>
  <si>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</si>
  <si>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</si>
  <si>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</si>
  <si>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</si>
  <si>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</si>
  <si>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</si>
  <si>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</si>
  <si>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</si>
  <si>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</si>
  <si>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</si>
  <si>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</si>
  <si>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</si>
  <si>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</si>
  <si>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</si>
  <si>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</si>
  <si>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</si>
  <si>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</si>
  <si>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</si>
  <si>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</si>
  <si>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</si>
  <si>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</si>
  <si>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</si>
  <si>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</si>
  <si>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</si>
  <si>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</si>
  <si>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</si>
  <si>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</si>
  <si>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</si>
  <si>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</si>
  <si>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</si>
  <si>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</si>
  <si>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</si>
  <si>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</si>
  <si>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</si>
  <si>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</si>
  <si>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</si>
  <si>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</si>
  <si>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</si>
  <si>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</si>
  <si>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</si>
  <si>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</si>
  <si>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</si>
  <si>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</si>
  <si>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</si>
  <si>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</si>
  <si>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</si>
  <si>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</si>
  <si>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</si>
  <si>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</si>
  <si>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</si>
  <si>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</si>
  <si>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</si>
  <si>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</si>
  <si>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</si>
  <si>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</si>
  <si>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</si>
  <si>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</si>
  <si>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</si>
  <si>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</si>
  <si>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</si>
  <si>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</si>
  <si>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</si>
  <si>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</si>
  <si>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</si>
  <si>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</si>
  <si>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</si>
  <si>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</si>
  <si>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</si>
  <si>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</si>
  <si>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</si>
  <si>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</si>
  <si>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</si>
  <si>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</si>
  <si>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</si>
  <si>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</si>
  <si>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</si>
  <si>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</si>
  <si>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</si>
  <si>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</si>
  <si>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</si>
  <si>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</si>
  <si>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</si>
  <si>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</si>
  <si>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</si>
  <si>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</si>
  <si>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</si>
  <si>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</si>
  <si>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</si>
  <si>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</si>
  <si>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</si>
  <si>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</si>
  <si>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</si>
  <si>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</si>
  <si>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</si>
  <si>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</si>
  <si>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</si>
  <si>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</si>
  <si>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</si>
  <si>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</si>
  <si>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</si>
  <si>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</si>
  <si>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</si>
  <si>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</si>
  <si>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</si>
  <si>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</si>
  <si>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</si>
  <si>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</si>
  <si>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</si>
  <si>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</si>
  <si>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</si>
  <si>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</si>
  <si>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</si>
  <si>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</si>
  <si>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</si>
  <si>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</si>
  <si>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</si>
  <si>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</si>
  <si>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</si>
  <si>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</si>
  <si>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京都府与謝野町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</si>
  <si>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</si>
  <si>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</si>
  <si>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</si>
  <si>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</si>
  <si>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</si>
  <si>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</si>
  <si>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</si>
  <si>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</si>
  <si>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</si>
  <si>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</si>
  <si>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</si>
  <si>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</si>
  <si>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</si>
  <si>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</si>
  <si>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</si>
  <si>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</si>
  <si>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</si>
  <si>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</si>
  <si>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</si>
  <si>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</si>
  <si>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</si>
  <si>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</si>
  <si>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</si>
  <si>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</si>
  <si>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</si>
  <si>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</si>
  <si>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</si>
  <si>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</si>
  <si>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</si>
  <si>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</si>
  <si>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</si>
  <si>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</si>
  <si>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国民健康保険特別会計（直診勘定）</t>
    <phoneticPr fontId="5"/>
  </si>
  <si>
    <t>簡易水道特別会計</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</si>
  <si>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</si>
  <si>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</si>
  <si>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</si>
  <si>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</si>
  <si>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</si>
  <si>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</si>
  <si>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</si>
  <si>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</si>
  <si>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</si>
  <si>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</si>
  <si>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</si>
  <si>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</si>
  <si>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</si>
  <si>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</si>
  <si>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</si>
  <si>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</si>
  <si>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</si>
  <si>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</si>
  <si>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</si>
  <si>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</si>
  <si>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</si>
  <si>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</si>
  <si>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</si>
  <si>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</si>
  <si>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</si>
  <si>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</si>
  <si>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</si>
  <si>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</si>
  <si>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</si>
  <si>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</si>
  <si>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</si>
  <si>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</si>
  <si>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</si>
  <si>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</si>
  <si>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</si>
  <si>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</si>
  <si>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</si>
  <si>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</si>
  <si>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</si>
  <si>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</si>
  <si>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</si>
  <si>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</si>
  <si>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</si>
  <si>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</si>
  <si>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</si>
  <si>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</si>
  <si>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</si>
  <si>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</si>
  <si>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</si>
  <si>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</si>
  <si>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</si>
  <si>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</si>
  <si>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</si>
  <si>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</si>
  <si>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</si>
  <si>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</si>
  <si>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</si>
  <si>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</si>
  <si>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</si>
  <si>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</si>
  <si>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</si>
  <si>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</si>
  <si>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</si>
  <si>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</si>
  <si>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</si>
  <si>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</si>
  <si>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</si>
  <si>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</si>
  <si>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</si>
  <si>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</si>
  <si>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</si>
  <si>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</si>
  <si>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</si>
  <si>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</si>
  <si>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</si>
  <si>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</si>
  <si>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</si>
  <si>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</si>
  <si>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</si>
  <si>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</si>
  <si>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</si>
  <si>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</si>
  <si>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</si>
  <si>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</si>
  <si>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</si>
  <si>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</si>
  <si>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</si>
  <si>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</si>
  <si>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</si>
  <si>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</si>
  <si>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</si>
  <si>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</si>
  <si>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</si>
  <si>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</si>
  <si>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</si>
  <si>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</si>
  <si>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</si>
  <si>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</si>
  <si>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</si>
  <si>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</si>
  <si>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</si>
  <si>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</si>
  <si>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</si>
  <si>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</si>
  <si>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</si>
  <si>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</si>
  <si>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</si>
  <si>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</si>
  <si>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</si>
  <si>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</si>
  <si>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</si>
  <si>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</si>
  <si>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</si>
  <si>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</si>
  <si>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</si>
  <si>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</si>
  <si>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</si>
  <si>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</si>
  <si>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</si>
  <si>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</si>
  <si>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</si>
  <si>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</si>
  <si>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</si>
  <si>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</si>
  <si>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</si>
  <si>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</si>
  <si>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</si>
  <si>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</si>
  <si>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</si>
  <si>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</si>
  <si>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</si>
  <si>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</si>
  <si>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</si>
  <si>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</si>
  <si>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</si>
  <si>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</si>
  <si>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0.67</t>
  </si>
  <si>
    <t>一般会計</t>
  </si>
  <si>
    <t>水道事業会計</t>
  </si>
  <si>
    <t>介護保険特別会計（事業勘定）</t>
  </si>
  <si>
    <t>簡易水道特別会計</t>
  </si>
  <si>
    <t>国民健康保険特別会計（事業勘定）</t>
  </si>
  <si>
    <t>後期高齢者医療特別会計</t>
  </si>
  <si>
    <t>国民健康保険特別会計（直診勘定）</t>
  </si>
  <si>
    <t>介護保険特別会計（サービス勘定）</t>
  </si>
  <si>
    <t>その他会計（赤字）</t>
  </si>
  <si>
    <t>▲ 0.05</t>
  </si>
  <si>
    <t>その他会計（黒字）</t>
  </si>
  <si>
    <t>一般会計</t>
    <phoneticPr fontId="5"/>
  </si>
  <si>
    <t>宅地造成事業特別会計</t>
    <phoneticPr fontId="5"/>
  </si>
  <si>
    <t>-</t>
    <phoneticPr fontId="2"/>
  </si>
  <si>
    <t>-</t>
    <phoneticPr fontId="5"/>
  </si>
  <si>
    <t>土地取得特別会計</t>
    <phoneticPr fontId="5"/>
  </si>
  <si>
    <t>国民健康保険特別会計（事業勘定）</t>
    <phoneticPr fontId="5"/>
  </si>
  <si>
    <t>-</t>
    <phoneticPr fontId="2"/>
  </si>
  <si>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</si>
  <si>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</si>
  <si>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</si>
  <si>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</si>
  <si>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</si>
  <si>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</si>
  <si>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</si>
  <si>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</si>
  <si>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</si>
  <si>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農業集落排水特別会計</t>
    <phoneticPr fontId="5"/>
  </si>
  <si>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</si>
  <si>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</si>
  <si>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</si>
  <si>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</si>
  <si>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</si>
  <si>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</si>
  <si>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</si>
  <si>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</si>
  <si>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</si>
  <si>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</si>
  <si>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</si>
  <si>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加悦総合振興</t>
    <phoneticPr fontId="2"/>
  </si>
  <si>
    <t>タンゴフロンティア</t>
    <phoneticPr fontId="2"/>
  </si>
  <si>
    <t>加悦ファーマーズライス</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</si>
  <si>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</si>
  <si>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</si>
  <si>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</si>
  <si>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にありますが、類似団体平均と比べると大きく上回っている状況にあります。特別会計への繰出金が高い水準で推移しており、将来負担比率を押し上げる要因となっている。広域ごみ処理施設の整備事業等の大規模な公共投資を計画していることから、今後も厳しい状況が続きますが、その他の普通建設事業の見直し・抑制を図る必要があります。
　有形固定資産減価償却率については、保育所・幼稚園、学校施設で類似団体平均より高くなっており、統合に向けた基本方針について、効果的な時期に確実に実施する必要があります。</t>
    <rPh sb="1" eb="3">
      <t>ショウライ</t>
    </rPh>
    <rPh sb="3" eb="5">
      <t>フタン</t>
    </rPh>
    <rPh sb="5" eb="7">
      <t>ヒリツ</t>
    </rPh>
    <rPh sb="8" eb="10">
      <t>ゲンショウ</t>
    </rPh>
    <rPh sb="10" eb="12">
      <t>ケイコウ</t>
    </rPh>
    <rPh sb="19" eb="21">
      <t>ルイジ</t>
    </rPh>
    <rPh sb="21" eb="23">
      <t>ダンタイ</t>
    </rPh>
    <rPh sb="23" eb="25">
      <t>ヘイキン</t>
    </rPh>
    <rPh sb="26" eb="27">
      <t>クラ</t>
    </rPh>
    <rPh sb="30" eb="31">
      <t>オオ</t>
    </rPh>
    <rPh sb="33" eb="35">
      <t>ウワマワ</t>
    </rPh>
    <rPh sb="39" eb="41">
      <t>ジョウキョウ</t>
    </rPh>
    <rPh sb="47" eb="49">
      <t>トクベツ</t>
    </rPh>
    <rPh sb="49" eb="51">
      <t>カイケイ</t>
    </rPh>
    <rPh sb="53" eb="55">
      <t>クリダ</t>
    </rPh>
    <rPh sb="55" eb="56">
      <t>キン</t>
    </rPh>
    <rPh sb="57" eb="58">
      <t>タカ</t>
    </rPh>
    <rPh sb="59" eb="61">
      <t>スイジュン</t>
    </rPh>
    <rPh sb="62" eb="64">
      <t>スイイ</t>
    </rPh>
    <rPh sb="69" eb="71">
      <t>ショウライ</t>
    </rPh>
    <rPh sb="71" eb="73">
      <t>フタン</t>
    </rPh>
    <rPh sb="73" eb="75">
      <t>ヒリツ</t>
    </rPh>
    <rPh sb="76" eb="77">
      <t>オ</t>
    </rPh>
    <rPh sb="78" eb="79">
      <t>ア</t>
    </rPh>
    <rPh sb="81" eb="83">
      <t>ヨウイン</t>
    </rPh>
    <rPh sb="90" eb="92">
      <t>コウイキ</t>
    </rPh>
    <rPh sb="94" eb="96">
      <t>ショリ</t>
    </rPh>
    <rPh sb="96" eb="98">
      <t>シセツ</t>
    </rPh>
    <rPh sb="99" eb="101">
      <t>セイビ</t>
    </rPh>
    <rPh sb="101" eb="103">
      <t>ジギョウ</t>
    </rPh>
    <rPh sb="103" eb="104">
      <t>ナド</t>
    </rPh>
    <rPh sb="105" eb="108">
      <t>ダイキボ</t>
    </rPh>
    <rPh sb="109" eb="111">
      <t>コウキョウ</t>
    </rPh>
    <rPh sb="111" eb="113">
      <t>トウシ</t>
    </rPh>
    <rPh sb="114" eb="116">
      <t>ケイカク</t>
    </rPh>
    <rPh sb="125" eb="127">
      <t>コンゴ</t>
    </rPh>
    <rPh sb="128" eb="129">
      <t>キビ</t>
    </rPh>
    <rPh sb="131" eb="133">
      <t>ジョウキョウ</t>
    </rPh>
    <rPh sb="134" eb="135">
      <t>ツヅ</t>
    </rPh>
    <rPh sb="142" eb="143">
      <t>タ</t>
    </rPh>
    <rPh sb="144" eb="146">
      <t>フツウ</t>
    </rPh>
    <rPh sb="146" eb="148">
      <t>ケンセツ</t>
    </rPh>
    <rPh sb="148" eb="150">
      <t>ジギョウ</t>
    </rPh>
    <rPh sb="151" eb="153">
      <t>ミナオ</t>
    </rPh>
    <rPh sb="155" eb="157">
      <t>ヨクセイ</t>
    </rPh>
    <rPh sb="158" eb="159">
      <t>ハカ</t>
    </rPh>
    <rPh sb="160" eb="162">
      <t>ヒツヨウ</t>
    </rPh>
    <rPh sb="170" eb="172">
      <t>ユウケイ</t>
    </rPh>
    <rPh sb="172" eb="174">
      <t>コテイ</t>
    </rPh>
    <rPh sb="174" eb="176">
      <t>シサン</t>
    </rPh>
    <rPh sb="176" eb="178">
      <t>ゲンカ</t>
    </rPh>
    <rPh sb="178" eb="180">
      <t>ショウキャク</t>
    </rPh>
    <rPh sb="180" eb="181">
      <t>リツ</t>
    </rPh>
    <rPh sb="187" eb="189">
      <t>ホイク</t>
    </rPh>
    <rPh sb="189" eb="190">
      <t>ショ</t>
    </rPh>
    <rPh sb="191" eb="194">
      <t>ヨウチエン</t>
    </rPh>
    <rPh sb="195" eb="197">
      <t>ガッコウ</t>
    </rPh>
    <rPh sb="197" eb="199">
      <t>シセツ</t>
    </rPh>
    <rPh sb="200" eb="202">
      <t>ルイジ</t>
    </rPh>
    <rPh sb="202" eb="204">
      <t>ダンタイ</t>
    </rPh>
    <rPh sb="204" eb="206">
      <t>ヘイキン</t>
    </rPh>
    <rPh sb="208" eb="209">
      <t>タカ</t>
    </rPh>
    <rPh sb="216" eb="218">
      <t>トウゴウ</t>
    </rPh>
    <rPh sb="219" eb="220">
      <t>ム</t>
    </rPh>
    <rPh sb="222" eb="224">
      <t>キホン</t>
    </rPh>
    <rPh sb="224" eb="226">
      <t>ホウシン</t>
    </rPh>
    <rPh sb="231" eb="234">
      <t>コウカテキ</t>
    </rPh>
    <rPh sb="235" eb="237">
      <t>ジキ</t>
    </rPh>
    <rPh sb="238" eb="240">
      <t>カクジツ</t>
    </rPh>
    <rPh sb="241" eb="243">
      <t>ジッシ</t>
    </rPh>
    <rPh sb="245" eb="247">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</si>
  <si>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</si>
  <si>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</si>
  <si>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</si>
  <si>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</si>
  <si>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</si>
  <si>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</si>
  <si>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は類似団体平均と比べて高い水準で推移しています。特に近年は中学校改築事業や認定こども園整備事業、広域ごみ処理施設整備事業等の大規模な普通建設事業を実施しており、公債費も平成３１年～平成３５年に「ピークを含め高い水準で推移する期間」にあたると予測しています。
　また、下水道事業等の特別会計への繰出金も比率を押し上げる大きな要因となっており、こちらも公債費のピークと同じような期間にピークが来ると予測しています。これらの期間に向けて、各事業の見直し、特に公債費の増大に繋がる普通建設事業の抑制を積極的に進めていく必要があります。</t>
    <rPh sb="1" eb="3">
      <t>ジッシツ</t>
    </rPh>
    <rPh sb="3" eb="6">
      <t>コウサイヒ</t>
    </rPh>
    <rPh sb="6" eb="8">
      <t>ヒリツ</t>
    </rPh>
    <rPh sb="9" eb="11">
      <t>ショウライ</t>
    </rPh>
    <rPh sb="11" eb="13">
      <t>フタン</t>
    </rPh>
    <rPh sb="13" eb="15">
      <t>ヒリツ</t>
    </rPh>
    <rPh sb="16" eb="18">
      <t>ルイジ</t>
    </rPh>
    <rPh sb="18" eb="20">
      <t>ダンタイ</t>
    </rPh>
    <rPh sb="20" eb="22">
      <t>ヘイキン</t>
    </rPh>
    <rPh sb="23" eb="24">
      <t>クラ</t>
    </rPh>
    <rPh sb="26" eb="27">
      <t>タカ</t>
    </rPh>
    <rPh sb="28" eb="30">
      <t>スイジュン</t>
    </rPh>
    <rPh sb="31" eb="33">
      <t>スイイ</t>
    </rPh>
    <rPh sb="39" eb="40">
      <t>トク</t>
    </rPh>
    <rPh sb="41" eb="43">
      <t>キンネン</t>
    </rPh>
    <rPh sb="44" eb="47">
      <t>チュウガッコウ</t>
    </rPh>
    <rPh sb="47" eb="49">
      <t>カイチク</t>
    </rPh>
    <rPh sb="49" eb="51">
      <t>ジギョウ</t>
    </rPh>
    <rPh sb="52" eb="54">
      <t>ニンテイ</t>
    </rPh>
    <rPh sb="57" eb="58">
      <t>エン</t>
    </rPh>
    <rPh sb="58" eb="60">
      <t>セイビ</t>
    </rPh>
    <rPh sb="60" eb="62">
      <t>ジギョウ</t>
    </rPh>
    <rPh sb="63" eb="65">
      <t>コウイキ</t>
    </rPh>
    <rPh sb="67" eb="69">
      <t>ショリ</t>
    </rPh>
    <rPh sb="69" eb="71">
      <t>シセツ</t>
    </rPh>
    <rPh sb="71" eb="73">
      <t>セイビ</t>
    </rPh>
    <rPh sb="73" eb="75">
      <t>ジギョウ</t>
    </rPh>
    <rPh sb="75" eb="76">
      <t>ナド</t>
    </rPh>
    <rPh sb="77" eb="80">
      <t>ダイキボ</t>
    </rPh>
    <rPh sb="81" eb="83">
      <t>フツウ</t>
    </rPh>
    <rPh sb="83" eb="85">
      <t>ケンセツ</t>
    </rPh>
    <rPh sb="85" eb="87">
      <t>ジギョウ</t>
    </rPh>
    <rPh sb="88" eb="90">
      <t>ジッシ</t>
    </rPh>
    <rPh sb="95" eb="98">
      <t>コウサイヒ</t>
    </rPh>
    <rPh sb="99" eb="101">
      <t>ヘイセイ</t>
    </rPh>
    <rPh sb="103" eb="104">
      <t>ネン</t>
    </rPh>
    <rPh sb="105" eb="107">
      <t>ヘイセイ</t>
    </rPh>
    <rPh sb="109" eb="110">
      <t>ネン</t>
    </rPh>
    <rPh sb="116" eb="117">
      <t>フク</t>
    </rPh>
    <rPh sb="118" eb="119">
      <t>タカ</t>
    </rPh>
    <rPh sb="120" eb="122">
      <t>スイジュン</t>
    </rPh>
    <rPh sb="123" eb="125">
      <t>スイイ</t>
    </rPh>
    <rPh sb="127" eb="129">
      <t>キカン</t>
    </rPh>
    <rPh sb="135" eb="137">
      <t>ヨソク</t>
    </rPh>
    <rPh sb="148" eb="151">
      <t>ゲスイドウ</t>
    </rPh>
    <rPh sb="151" eb="153">
      <t>ジギョウ</t>
    </rPh>
    <rPh sb="153" eb="154">
      <t>ナド</t>
    </rPh>
    <rPh sb="155" eb="157">
      <t>トクベツ</t>
    </rPh>
    <rPh sb="157" eb="159">
      <t>カイケイ</t>
    </rPh>
    <rPh sb="161" eb="163">
      <t>クリダ</t>
    </rPh>
    <rPh sb="163" eb="164">
      <t>キン</t>
    </rPh>
    <rPh sb="165" eb="167">
      <t>ヒリツ</t>
    </rPh>
    <rPh sb="168" eb="169">
      <t>オ</t>
    </rPh>
    <rPh sb="170" eb="171">
      <t>ア</t>
    </rPh>
    <rPh sb="173" eb="174">
      <t>オオ</t>
    </rPh>
    <rPh sb="176" eb="178">
      <t>ヨウイン</t>
    </rPh>
    <rPh sb="189" eb="192">
      <t>コウサイヒ</t>
    </rPh>
    <rPh sb="197" eb="198">
      <t>オナ</t>
    </rPh>
    <rPh sb="202" eb="204">
      <t>キカン</t>
    </rPh>
    <rPh sb="209" eb="210">
      <t>ク</t>
    </rPh>
    <rPh sb="212" eb="214">
      <t>ヨソク</t>
    </rPh>
    <rPh sb="224" eb="226">
      <t>キカン</t>
    </rPh>
    <rPh sb="227" eb="228">
      <t>ム</t>
    </rPh>
    <rPh sb="231" eb="234">
      <t>カクジギョウ</t>
    </rPh>
    <rPh sb="235" eb="237">
      <t>ミナオ</t>
    </rPh>
    <rPh sb="239" eb="240">
      <t>トク</t>
    </rPh>
    <rPh sb="241" eb="244">
      <t>コウサイヒ</t>
    </rPh>
    <rPh sb="245" eb="247">
      <t>ゾウダイ</t>
    </rPh>
    <rPh sb="248" eb="249">
      <t>ツナ</t>
    </rPh>
    <rPh sb="251" eb="253">
      <t>フツウ</t>
    </rPh>
    <rPh sb="253" eb="255">
      <t>ケンセツ</t>
    </rPh>
    <rPh sb="255" eb="257">
      <t>ジギョウ</t>
    </rPh>
    <rPh sb="258" eb="260">
      <t>ヨクセイ</t>
    </rPh>
    <rPh sb="261" eb="263">
      <t>セッキョク</t>
    </rPh>
    <rPh sb="263" eb="264">
      <t>テキ</t>
    </rPh>
    <rPh sb="265" eb="266">
      <t>スス</t>
    </rPh>
    <rPh sb="270" eb="272">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</si>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</sst>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58391</c:v>
                </c:pt>
                <c:pt idx="1">
                  <c:v>46208</c:v>
                </c:pt>
                <c:pt idx="2">
                  <c:v>34265</c:v>
                </c:pt>
                <c:pt idx="3">
                  <c:v>47404</c:v>
                </c:pt>
                <c:pt idx="4">
                  <c:v>74503</c:v>
                </c:pt>
              </c:numCache>
            </c:numRef>
          </c:val>
          <c:smooth val="0"/>
        </c:ser>
        <c:dLbls>
          <c:showLegendKey val="0"/>
          <c:showVal val="0"/>
          <c:showCatName val="0"/>
          <c:showSerName val="0"/>
          <c:showPercent val="0"/>
          <c:showBubbleSize val="0"/>
        </c:dLbls>
        <c:marker val="1"/>
        <c:smooth val="0"/>
        <c:axId val="90892928"/>
        <c:axId val="90895104"/>
      </c:lineChart>
      <c:catAx>
        <c:axId val="90892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95104"/>
        <c:crosses val="autoZero"/>
        <c:auto val="1"/>
        <c:lblAlgn val="ctr"/>
        <c:lblOffset val="100"/>
        <c:tickLblSkip val="1"/>
        <c:tickMarkSkip val="1"/>
        <c:noMultiLvlLbl val="0"/>
      </c:catAx>
      <c:valAx>
        <c:axId val="908951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9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1.94</c:v>
                </c:pt>
                <c:pt idx="1">
                  <c:v>2.69</c:v>
                </c:pt>
                <c:pt idx="2">
                  <c:v>2.72</c:v>
                </c:pt>
                <c:pt idx="3">
                  <c:v>2.9</c:v>
                </c:pt>
                <c:pt idx="4">
                  <c:v>3.36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19.440000000000001</c:v>
                </c:pt>
                <c:pt idx="1">
                  <c:v>20.27</c:v>
                </c:pt>
                <c:pt idx="2">
                  <c:v>21.44</c:v>
                </c:pt>
                <c:pt idx="3">
                  <c:v>22.95</c:v>
                </c:pt>
                <c:pt idx="4">
                  <c:v>24.35</c:v>
                </c:pt>
              </c:numCache>
            </c:numRef>
          </c:val>
        </c:ser>
        <c:dLbls>
          <c:showLegendKey val="0"/>
          <c:showVal val="0"/>
          <c:showCatName val="0"/>
          <c:showSerName val="0"/>
          <c:showPercent val="0"/>
          <c:showBubbleSize val="0"/>
        </c:dLbls>
        <c:gapWidth val="250"/>
        <c:overlap val="100"/>
        <c:axId val="85411328"/>
        <c:axId val="8541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-0.67</c:v>
                </c:pt>
                <c:pt idx="1">
                  <c:v>0.77</c:v>
                </c:pt>
                <c:pt idx="2">
                  <c:v>0.18</c:v>
                </c:pt>
                <c:pt idx="3">
                  <c:v>0.17</c:v>
                </c:pt>
                <c:pt idx="4">
                  <c:v>0.83</c:v>
                </c:pt>
              </c:numCache>
            </c:numRef>
          </c:val>
          <c:smooth val="0"/>
        </c:ser>
        <c:dLbls>
          <c:showLegendKey val="0"/>
          <c:showVal val="0"/>
          <c:showCatName val="0"/>
          <c:showSerName val="0"/>
          <c:showPercent val="0"/>
          <c:showBubbleSize val="0"/>
        </c:dLbls>
        <c:marker val="1"/>
        <c:smooth val="0"/>
        <c:axId val="85411328"/>
        <c:axId val="85413248"/>
      </c:lineChart>
      <c:catAx>
        <c:axId val="854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413248"/>
        <c:crosses val="autoZero"/>
        <c:auto val="1"/>
        <c:lblAlgn val="ctr"/>
        <c:lblOffset val="100"/>
        <c:tickLblSkip val="1"/>
        <c:tickMarkSkip val="1"/>
        <c:noMultiLvlLbl val="0"/>
      </c:catAx>
      <c:valAx>
        <c:axId val="8541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0.03</c:v>
                </c:pt>
                <c:pt idx="6">
                  <c:v>#N/A</c:v>
                </c:pt>
                <c:pt idx="7">
                  <c:v>0.04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0.05</c:v>
                </c:pt>
                <c:pt idx="3">
                  <c:v>#N/A</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0.01</c:v>
                </c:pt>
                <c:pt idx="4">
                  <c:v>#N/A</c:v>
                </c:pt>
                <c:pt idx="5">
                  <c:v>0.01</c:v>
                </c:pt>
                <c:pt idx="6">
                  <c:v>#N/A</c:v>
                </c:pt>
                <c:pt idx="7">
                  <c:v>0</c:v>
                </c:pt>
                <c:pt idx="8">
                  <c:v>#N/A</c:v>
                </c:pt>
                <c:pt idx="9">
                  <c:v>0.03</c:v>
                </c:pt>
              </c:numCache>
            </c:numRef>
          </c:val>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0.04</c:v>
                </c:pt>
                <c:pt idx="8">
                  <c:v>#N/A</c:v>
                </c:pt>
                <c:pt idx="9">
                  <c:v>0.05</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0.54</c:v>
                </c:pt>
                <c:pt idx="2">
                  <c:v>#N/A</c:v>
                </c:pt>
                <c:pt idx="3">
                  <c:v>0.22</c:v>
                </c:pt>
                <c:pt idx="4">
                  <c:v>#N/A</c:v>
                </c:pt>
                <c:pt idx="5">
                  <c:v>0.1</c:v>
                </c:pt>
                <c:pt idx="6">
                  <c:v>#N/A</c:v>
                </c:pt>
                <c:pt idx="7">
                  <c:v>0.1</c:v>
                </c:pt>
                <c:pt idx="8">
                  <c:v>#N/A</c:v>
                </c:pt>
                <c:pt idx="9">
                  <c:v>0.06</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0.64</c:v>
                </c:pt>
                <c:pt idx="4">
                  <c:v>#N/A</c:v>
                </c:pt>
                <c:pt idx="5">
                  <c:v>0.05</c:v>
                </c:pt>
                <c:pt idx="6">
                  <c:v>#N/A</c:v>
                </c:pt>
                <c:pt idx="7">
                  <c:v>0.03</c:v>
                </c:pt>
                <c:pt idx="8">
                  <c:v>#N/A</c:v>
                </c:pt>
                <c:pt idx="9">
                  <c:v>0.11</c:v>
                </c:pt>
              </c:numCache>
            </c:numRef>
          </c:val>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0.09</c:v>
                </c:pt>
                <c:pt idx="2">
                  <c:v>#N/A</c:v>
                </c:pt>
                <c:pt idx="3">
                  <c:v>0.01</c:v>
                </c:pt>
                <c:pt idx="4">
                  <c:v>#N/A</c:v>
                </c:pt>
                <c:pt idx="5">
                  <c:v>0</c:v>
                </c:pt>
                <c:pt idx="6">
                  <c:v>#N/A</c:v>
                </c:pt>
                <c:pt idx="7">
                  <c:v>0</c:v>
                </c:pt>
                <c:pt idx="8">
                  <c:v>#N/A</c:v>
                </c:pt>
                <c:pt idx="9">
                  <c:v>0.39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4.0999999999999996</c:v>
                </c:pt>
                <c:pt idx="2">
                  <c:v>#N/A</c:v>
                </c:pt>
                <c:pt idx="3">
                  <c:v>3.49</c:v>
                </c:pt>
                <c:pt idx="4">
                  <c:v>#N/A</c:v>
                </c:pt>
                <c:pt idx="5">
                  <c:v>3.44</c:v>
                </c:pt>
                <c:pt idx="6">
                  <c:v>#N/A</c:v>
                </c:pt>
                <c:pt idx="7">
                  <c:v>3.22</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1.93</c:v>
                </c:pt>
                <c:pt idx="2">
                  <c:v>#N/A</c:v>
                </c:pt>
                <c:pt idx="3">
                  <c:v>2.74</c:v>
                </c:pt>
                <c:pt idx="4">
                  <c:v>#N/A</c:v>
                </c:pt>
                <c:pt idx="5">
                  <c:v>2.71</c:v>
                </c:pt>
                <c:pt idx="6">
                  <c:v>#N/A</c:v>
                </c:pt>
                <c:pt idx="7">
                  <c:v>2.89</c:v>
                </c:pt>
                <c:pt idx="8">
                  <c:v>#N/A</c:v>
                </c:pt>
                <c:pt idx="9">
                  <c:v>3.35</c:v>
                </c:pt>
              </c:numCache>
            </c:numRef>
          </c:val>
        </c:ser>
        <c:dLbls>
          <c:showLegendKey val="0"/>
          <c:showVal val="0"/>
          <c:showCatName val="0"/>
          <c:showSerName val="0"/>
          <c:showPercent val="0"/>
          <c:showBubbleSize val="0"/>
        </c:dLbls>
        <c:gapWidth val="150"/>
        <c:overlap val="100"/>
        <c:axId val="101166464"/>
        <c:axId val="101176448"/>
      </c:barChart>
      <c:catAx>
        <c:axId val="1011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76448"/>
        <c:crosses val="autoZero"/>
        <c:auto val="1"/>
        <c:lblAlgn val="ctr"/>
        <c:lblOffset val="100"/>
        <c:tickLblSkip val="1"/>
        <c:tickMarkSkip val="1"/>
        <c:noMultiLvlLbl val="0"/>
      </c:catAx>
      <c:valAx>
        <c:axId val="1011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6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1448</c:v>
                </c:pt>
                <c:pt idx="5">
                  <c:v>1566</c:v>
                </c:pt>
                <c:pt idx="8">
                  <c:v>1618</c:v>
                </c:pt>
                <c:pt idx="11">
                  <c:v>1682</c:v>
                </c:pt>
                <c:pt idx="14">
                  <c:v>1704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c:v>
                </c:pt>
                <c:pt idx="3">
                  <c:v>12</c:v>
                </c:pt>
                <c:pt idx="6">
                  <c:v>10</c:v>
                </c:pt>
                <c:pt idx="9">
                  <c:v>13</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732</c:v>
                </c:pt>
                <c:pt idx="3">
                  <c:v>789</c:v>
                </c:pt>
                <c:pt idx="6">
                  <c:v>745</c:v>
                </c:pt>
                <c:pt idx="9">
                  <c:v>789</c:v>
                </c:pt>
                <c:pt idx="12">
                  <c:v>806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1678</c:v>
                </c:pt>
                <c:pt idx="3">
                  <c:v>1637</c:v>
                </c:pt>
                <c:pt idx="6">
                  <c:v>1706</c:v>
                </c:pt>
                <c:pt idx="9">
                  <c:v>1725</c:v>
                </c:pt>
                <c:pt idx="12">
                  <c:v>1740</c:v>
                </c:pt>
              </c:numCache>
            </c:numRef>
          </c:val>
        </c:ser>
        <c:dLbls>
          <c:showLegendKey val="0"/>
          <c:showVal val="0"/>
          <c:showCatName val="0"/>
          <c:showSerName val="0"/>
          <c:showPercent val="0"/>
          <c:showBubbleSize val="0"/>
        </c:dLbls>
        <c:gapWidth val="100"/>
        <c:overlap val="100"/>
        <c:axId val="94125056"/>
        <c:axId val="9413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977</c:v>
                </c:pt>
                <c:pt idx="2">
                  <c:v>#N/A</c:v>
                </c:pt>
                <c:pt idx="3">
                  <c:v>#N/A</c:v>
                </c:pt>
                <c:pt idx="4">
                  <c:v>873</c:v>
                </c:pt>
                <c:pt idx="5">
                  <c:v>#N/A</c:v>
                </c:pt>
                <c:pt idx="6">
                  <c:v>#N/A</c:v>
                </c:pt>
                <c:pt idx="7">
                  <c:v>844</c:v>
                </c:pt>
                <c:pt idx="8">
                  <c:v>#N/A</c:v>
                </c:pt>
                <c:pt idx="9">
                  <c:v>#N/A</c:v>
                </c:pt>
                <c:pt idx="10">
                  <c:v>846</c:v>
                </c:pt>
                <c:pt idx="11">
                  <c:v>#N/A</c:v>
                </c:pt>
                <c:pt idx="12">
                  <c:v>#N/A</c:v>
                </c:pt>
                <c:pt idx="13">
                  <c:v>861</c:v>
                </c:pt>
                <c:pt idx="14">
                  <c:v>#N/A</c:v>
                </c:pt>
              </c:numCache>
            </c:numRef>
          </c:val>
          <c:smooth val="0"/>
        </c:ser>
        <c:dLbls>
          <c:showLegendKey val="0"/>
          <c:showVal val="0"/>
          <c:showCatName val="0"/>
          <c:showSerName val="0"/>
          <c:showPercent val="0"/>
          <c:showBubbleSize val="0"/>
        </c:dLbls>
        <c:marker val="1"/>
        <c:smooth val="0"/>
        <c:axId val="94125056"/>
        <c:axId val="94139520"/>
      </c:lineChart>
      <c:catAx>
        <c:axId val="941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39520"/>
        <c:crosses val="autoZero"/>
        <c:auto val="1"/>
        <c:lblAlgn val="ctr"/>
        <c:lblOffset val="100"/>
        <c:tickLblSkip val="1"/>
        <c:tickMarkSkip val="1"/>
        <c:noMultiLvlLbl val="0"/>
      </c:catAx>
      <c:valAx>
        <c:axId val="9413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2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17215</c:v>
                </c:pt>
                <c:pt idx="5">
                  <c:v>17019</c:v>
                </c:pt>
                <c:pt idx="8">
                  <c:v>16670</c:v>
                </c:pt>
                <c:pt idx="11">
                  <c:v>16343</c:v>
                </c:pt>
                <c:pt idx="14">
                  <c:v>17358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590</c:v>
                </c:pt>
                <c:pt idx="5">
                  <c:v>552</c:v>
                </c:pt>
                <c:pt idx="8">
                  <c:v>557</c:v>
                </c:pt>
                <c:pt idx="11">
                  <c:v>522</c:v>
                </c:pt>
                <c:pt idx="14">
                  <c:v>491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2815</c:v>
                </c:pt>
                <c:pt idx="5">
                  <c:v>2981</c:v>
                </c:pt>
                <c:pt idx="8">
                  <c:v>3191</c:v>
                </c:pt>
                <c:pt idx="11">
                  <c:v>3249</c:v>
                </c:pt>
                <c:pt idx="14">
                  <c:v>3549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1880</c:v>
                </c:pt>
                <c:pt idx="3">
                  <c:v>1858</c:v>
                </c:pt>
                <c:pt idx="6">
                  <c:v>1801</c:v>
                </c:pt>
                <c:pt idx="9">
                  <c:v>1642</c:v>
                </c:pt>
                <c:pt idx="12">
                  <c:v>1558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81</c:v>
                </c:pt>
                <c:pt idx="3">
                  <c:v>78</c:v>
                </c:pt>
                <c:pt idx="6">
                  <c:v>96</c:v>
                </c:pt>
                <c:pt idx="9">
                  <c:v>84</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13571</c:v>
                </c:pt>
                <c:pt idx="3">
                  <c:v>13823</c:v>
                </c:pt>
                <c:pt idx="6">
                  <c:v>13080</c:v>
                </c:pt>
                <c:pt idx="9">
                  <c:v>12613</c:v>
                </c:pt>
                <c:pt idx="12">
                  <c:v>11861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c:v>
                </c:pt>
                <c:pt idx="3">
                  <c:v>16</c:v>
                </c:pt>
                <c:pt idx="6">
                  <c:v>12</c:v>
                </c:pt>
                <c:pt idx="9">
                  <c:v>8</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14337</c:v>
                </c:pt>
                <c:pt idx="3">
                  <c:v>14266</c:v>
                </c:pt>
                <c:pt idx="6">
                  <c:v>13686</c:v>
                </c:pt>
                <c:pt idx="9">
                  <c:v>13341</c:v>
                </c:pt>
                <c:pt idx="12">
                  <c:v>13490</c:v>
                </c:pt>
              </c:numCache>
            </c:numRef>
          </c:val>
        </c:ser>
        <c:dLbls>
          <c:showLegendKey val="0"/>
          <c:showVal val="0"/>
          <c:showCatName val="0"/>
          <c:showSerName val="0"/>
          <c:showPercent val="0"/>
          <c:showBubbleSize val="0"/>
        </c:dLbls>
        <c:gapWidth val="100"/>
        <c:overlap val="100"/>
        <c:axId val="101515264"/>
        <c:axId val="10151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9270</c:v>
                </c:pt>
                <c:pt idx="2">
                  <c:v>#N/A</c:v>
                </c:pt>
                <c:pt idx="3">
                  <c:v>#N/A</c:v>
                </c:pt>
                <c:pt idx="4">
                  <c:v>9490</c:v>
                </c:pt>
                <c:pt idx="5">
                  <c:v>#N/A</c:v>
                </c:pt>
                <c:pt idx="6">
                  <c:v>#N/A</c:v>
                </c:pt>
                <c:pt idx="7">
                  <c:v>8258</c:v>
                </c:pt>
                <c:pt idx="8">
                  <c:v>#N/A</c:v>
                </c:pt>
                <c:pt idx="9">
                  <c:v>#N/A</c:v>
                </c:pt>
                <c:pt idx="10">
                  <c:v>7575</c:v>
                </c:pt>
                <c:pt idx="11">
                  <c:v>#N/A</c:v>
                </c:pt>
                <c:pt idx="12">
                  <c:v>#N/A</c:v>
                </c:pt>
                <c:pt idx="13">
                  <c:v>5705</c:v>
                </c:pt>
                <c:pt idx="14">
                  <c:v>#N/A</c:v>
                </c:pt>
              </c:numCache>
            </c:numRef>
          </c:val>
          <c:smooth val="0"/>
        </c:ser>
        <c:dLbls>
          <c:showLegendKey val="0"/>
          <c:showVal val="0"/>
          <c:showCatName val="0"/>
          <c:showSerName val="0"/>
          <c:showPercent val="0"/>
          <c:showBubbleSize val="0"/>
        </c:dLbls>
        <c:marker val="1"/>
        <c:smooth val="0"/>
        <c:axId val="101515264"/>
        <c:axId val="101516800"/>
      </c:lineChart>
      <c:catAx>
        <c:axId val="1015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516800"/>
        <c:crosses val="autoZero"/>
        <c:auto val="1"/>
        <c:lblAlgn val="ctr"/>
        <c:lblOffset val="100"/>
        <c:tickLblSkip val="1"/>
        <c:tickMarkSkip val="1"/>
        <c:noMultiLvlLbl val="0"/>
      </c:catAx>
      <c:valAx>
        <c:axId val="1015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60.1</c:v>
                </c:pt>
              </c:numCache>
            </c:numRef>
          </c:xVal>
          <c:yVal>
            <c:numRef>
              <c:f>公会計指標分析・財政指標組合せ分析表!$K$51:$O$51</c:f>
              <c:numCache>
                <c:formatCode>#,##0.0;"▲ "#,##0.0</c:formatCode>
                <c:ptCount val="5"/>
                <c:pt idx="4">
                  <c:v>93.5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56.6</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82364288"/>
        <c:axId val="82448384"/>
      </c:scatterChart>
      <c:valAx>
        <c:axId val="82364288"/>
        <c:scaling>
          <c:orientation val="minMax"/>
          <c:max val="60.4"/>
          <c:min val="5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448384"/>
        <c:crosses val="autoZero"/>
        <c:crossBetween val="midCat"/>
      </c:valAx>
      <c:valAx>
        <c:axId val="82448384"/>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364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16.399999999999999</c:v>
                </c:pt>
                <c:pt idx="1">
                  <c:v>15.6</c:v>
                </c:pt>
                <c:pt idx="2">
                  <c:v>14.7</c:v>
                </c:pt>
                <c:pt idx="3">
                  <c:v>14.1</c:v>
                </c:pt>
                <c:pt idx="4">
                  <c:v>14</c:v>
                </c:pt>
              </c:numCache>
            </c:numRef>
          </c:xVal>
          <c:yVal>
            <c:numRef>
              <c:f>公会計指標分析・財政指標組合せ分析表!$K$73:$O$73</c:f>
              <c:numCache>
                <c:formatCode>#,##0.0;"▲ "#,##0.0</c:formatCode>
                <c:ptCount val="5"/>
                <c:pt idx="0">
                  <c:v>150.6</c:v>
                </c:pt>
                <c:pt idx="1">
                  <c:v>156.1</c:v>
                </c:pt>
                <c:pt idx="2">
                  <c:v>135.19999999999999</c:v>
                </c:pt>
                <c:pt idx="3">
                  <c:v>126.2</c:v>
                </c:pt>
                <c:pt idx="4">
                  <c:v>93.5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82502784"/>
        <c:axId val="82504704"/>
      </c:scatterChart>
      <c:valAx>
        <c:axId val="82502784"/>
        <c:scaling>
          <c:orientation val="minMax"/>
          <c:max val="17.200000000000003"/>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504704"/>
        <c:crosses val="autoZero"/>
        <c:crossBetween val="midCat"/>
      </c:valAx>
      <c:valAx>
        <c:axId val="82504704"/>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502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交付税算入公債費の増、標準財政規模の増により、昨年度と比べ０．</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ポイント改善したものの、類似団体平均との差は６．</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ポイントと大きく開いている。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当町においては、大型事業の実施に伴う元利償還金の増並びに簡易水道、下水道等の公営企業会計の元利償還金に対する繰入金が増加傾向にあることから、全ての会計を見渡した上で公債費抑制計画に基づき、バランスのとれた起債発行に努めていく必要が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地方債残高の減など数値を減らす要因があり昨年度と比べ</a:t>
          </a:r>
          <a:r>
            <a:rPr kumimoji="0" lang="ja-JP" altLang="en-US" sz="1100" b="0" i="0" u="none" strike="noStrike" kern="0" cap="none" spc="0" normalizeH="0" baseline="0" noProof="0">
              <a:ln>
                <a:noFill/>
              </a:ln>
              <a:solidFill>
                <a:prstClr val="black"/>
              </a:solidFill>
              <a:effectLst/>
              <a:uLnTx/>
              <a:uFillTx/>
              <a:latin typeface="+mn-lt"/>
              <a:ea typeface="+mn-ea"/>
              <a:cs typeface="+mn-cs"/>
            </a:rPr>
            <a:t>３２．７</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ポイントの減少に繋がっているが、残高の減少は今後の大規模建設事業の実施により増加に転じれば、比率が大きく悪化してしまう懸念がある。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加えて比率が大きくなっている要因が繰出金</a:t>
          </a:r>
          <a:r>
            <a:rPr kumimoji="0" lang="ja-JP" altLang="en-US" sz="1100" b="0" i="0" u="none" strike="noStrike" kern="0" cap="none" spc="0" normalizeH="0" baseline="0" noProof="0">
              <a:ln>
                <a:noFill/>
              </a:ln>
              <a:solidFill>
                <a:prstClr val="black"/>
              </a:solidFill>
              <a:effectLst/>
              <a:uLnTx/>
              <a:uFillTx/>
              <a:latin typeface="+mn-lt"/>
              <a:ea typeface="+mn-ea"/>
              <a:cs typeface="+mn-cs"/>
            </a:rPr>
            <a:t>に</a:t>
          </a:r>
          <a:r>
            <a:rPr kumimoji="0" lang="ja-JP" altLang="ja-JP" sz="1100" b="0" i="0" u="none" strike="noStrike" kern="0" cap="none" spc="0" normalizeH="0" baseline="0" noProof="0">
              <a:ln>
                <a:noFill/>
              </a:ln>
              <a:solidFill>
                <a:prstClr val="black"/>
              </a:solidFill>
              <a:effectLst/>
              <a:uLnTx/>
              <a:uFillTx/>
              <a:latin typeface="+mn-lt"/>
              <a:ea typeface="+mn-ea"/>
              <a:cs typeface="+mn-cs"/>
            </a:rPr>
            <a:t>あることから</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繰出金の総合的な見直しを行わなければ、将来負担は解消されないと分析している。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平成２８年度から普通交付税の逓減時期に差し掛かるため、一層の努力を進めないと急速な比率の悪化に繋がる。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22,966
22,862
108.38
12,725,261
12,460,632
260,635
7,760,611
13,490,370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有形固定資産減価償却率は類似団体平均より高くなっています。平成</a:t>
          </a:r>
          <a:r>
            <a:rPr kumimoji="1" lang="en-US" altLang="ja-JP" sz="1100">
              <a:latin typeface="ＭＳ Ｐゴシック"/>
            </a:rPr>
            <a:t>18</a:t>
          </a:r>
          <a:r>
            <a:rPr kumimoji="1" lang="ja-JP" altLang="en-US" sz="1100">
              <a:latin typeface="ＭＳ Ｐゴシック"/>
            </a:rPr>
            <a:t>年度の合併以降、多くの施設を管理することになりましたが、その整理が進んでいない状況です。平成</a:t>
          </a:r>
          <a:r>
            <a:rPr kumimoji="1" lang="en-US" altLang="ja-JP" sz="1100">
              <a:latin typeface="ＭＳ Ｐゴシック"/>
            </a:rPr>
            <a:t>28</a:t>
          </a:r>
          <a:r>
            <a:rPr kumimoji="1" lang="ja-JP" altLang="en-US" sz="1100">
              <a:latin typeface="ＭＳ Ｐゴシック"/>
            </a:rPr>
            <a:t>年度に公共施設等総合管理計画を策定し、今後３０年間で現在の公共施設を同規模で維持・更新した場合、財源不足が</a:t>
          </a:r>
          <a:r>
            <a:rPr kumimoji="1" lang="en-US" altLang="ja-JP" sz="1100">
              <a:latin typeface="ＭＳ Ｐゴシック"/>
            </a:rPr>
            <a:t>157.5</a:t>
          </a:r>
          <a:r>
            <a:rPr kumimoji="1" lang="ja-JP" altLang="en-US" sz="1100">
              <a:latin typeface="ＭＳ Ｐゴシック"/>
            </a:rPr>
            <a:t>億円に上ることから、老朽化や利用状況、コストや人口減少等を鑑み、保有する施設の規模の減少を図るよう、個別施設計画等の行動計画の策定を進めていきます。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99786</xdr:rowOff>
    </xdr:from>
    <xdr:to>
      <xdr:col>3</xdr:col>
      <xdr:colOff>1170940</xdr:colOff>
      <xdr:row>35</xdr:row>
      <xdr:rowOff>37193</xdr:rowOff>
    </xdr:to>
    <xdr:cxnSp macro="">
      <xdr:nvCxnSpPr>
        <xdr:cNvPr id="66" name="直線コネクタ 65"/>
        <xdr:cNvCxnSpPr/>
      </xdr:nvCxnSpPr>
      <xdr:spPr>
        <a:xfrm flipV="1">
          <a:off x="4760595" y="5338536"/>
          <a:ext cx="127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41020</xdr:rowOff>
    </xdr:from>
    <xdr:ext cx="405111" cy="259045"/>
    <xdr:sp macro="" textlink="">
      <xdr:nvSpPr>
        <xdr:cNvPr id="67" name="有形固定資産減価償却率最小値テキスト"/>
        <xdr:cNvSpPr txBox="1"/>
      </xdr:nvSpPr>
      <xdr:spPr>
        <a:xfrm>
          <a:off x="4813300" y="68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3</xdr:col>
      <xdr:colOff>1082675</xdr:colOff>
      <xdr:row>35</xdr:row>
      <xdr:rowOff>37193</xdr:rowOff>
    </xdr:from>
    <xdr:to>
      <xdr:col>3</xdr:col>
      <xdr:colOff>1260475</xdr:colOff>
      <xdr:row>35</xdr:row>
      <xdr:rowOff>37193</xdr:rowOff>
    </xdr:to>
    <xdr:cxnSp macro="">
      <xdr:nvCxnSpPr>
        <xdr:cNvPr id="68" name="直線コネクタ 67"/>
        <xdr:cNvCxnSpPr/>
      </xdr:nvCxnSpPr>
      <xdr:spPr>
        <a:xfrm>
          <a:off x="4673600" y="681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46463</xdr:rowOff>
    </xdr:from>
    <xdr:ext cx="405111" cy="259045"/>
    <xdr:sp macro="" textlink="">
      <xdr:nvSpPr>
        <xdr:cNvPr id="69" name="有形固定資産減価償却率最大値テキスト"/>
        <xdr:cNvSpPr txBox="1"/>
      </xdr:nvSpPr>
      <xdr:spPr>
        <a:xfrm>
          <a:off x="4813300" y="511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a:t>
          </a:r>
          <a:endParaRPr kumimoji="1" lang="ja-JP" altLang="en-US" sz="1000" b="1">
            <a:latin typeface="ＭＳ Ｐゴシック"/>
          </a:endParaRPr>
        </a:p>
      </xdr:txBody>
    </xdr:sp>
    <xdr:clientData/>
  </xdr:oneCellAnchor>
  <xdr:twoCellAnchor>
    <xdr:from>
      <xdr:col>3</xdr:col>
      <xdr:colOff>1082675</xdr:colOff>
      <xdr:row>26</xdr:row>
      <xdr:rowOff>99786</xdr:rowOff>
    </xdr:from>
    <xdr:to>
      <xdr:col>3</xdr:col>
      <xdr:colOff>1260475</xdr:colOff>
      <xdr:row>26</xdr:row>
      <xdr:rowOff>99786</xdr:rowOff>
    </xdr:to>
    <xdr:cxnSp macro="">
      <xdr:nvCxnSpPr>
        <xdr:cNvPr id="70" name="直線コネクタ 69"/>
        <xdr:cNvCxnSpPr/>
      </xdr:nvCxnSpPr>
      <xdr:spPr>
        <a:xfrm>
          <a:off x="4673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97263</xdr:rowOff>
    </xdr:from>
    <xdr:ext cx="405111" cy="259045"/>
    <xdr:sp macro="" textlink="">
      <xdr:nvSpPr>
        <xdr:cNvPr id="71" name="有形固定資産減価償却率平均値テキスト"/>
        <xdr:cNvSpPr txBox="1"/>
      </xdr:nvSpPr>
      <xdr:spPr>
        <a:xfrm>
          <a:off x="4813300" y="6021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118836</xdr:rowOff>
    </xdr:from>
    <xdr:to>
      <xdr:col>3</xdr:col>
      <xdr:colOff>1222375</xdr:colOff>
      <xdr:row>31</xdr:row>
      <xdr:rowOff>48986</xdr:rowOff>
    </xdr:to>
    <xdr:sp macro="" textlink="">
      <xdr:nvSpPr>
        <xdr:cNvPr id="72" name="フローチャート : 判断 71"/>
        <xdr:cNvSpPr/>
      </xdr:nvSpPr>
      <xdr:spPr>
        <a:xfrm>
          <a:off x="47117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93436</xdr:rowOff>
    </xdr:from>
    <xdr:to>
      <xdr:col>3</xdr:col>
      <xdr:colOff>1222375</xdr:colOff>
      <xdr:row>28</xdr:row>
      <xdr:rowOff>23586</xdr:rowOff>
    </xdr:to>
    <xdr:sp macro="" textlink="">
      <xdr:nvSpPr>
        <xdr:cNvPr id="78" name="円/楕円 77"/>
        <xdr:cNvSpPr/>
      </xdr:nvSpPr>
      <xdr:spPr>
        <a:xfrm>
          <a:off x="4711700" y="55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116313</xdr:rowOff>
    </xdr:from>
    <xdr:ext cx="405111" cy="259045"/>
    <xdr:sp macro="" textlink="">
      <xdr:nvSpPr>
        <xdr:cNvPr id="79" name="有形固定資産減価償却率該当値テキスト"/>
        <xdr:cNvSpPr txBox="1"/>
      </xdr:nvSpPr>
      <xdr:spPr>
        <a:xfrm>
          <a:off x="4813300" y="53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22,966
22,862
108.38
12,725,261
12,460,632
260,635
7,760,611
13,490,370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96774</xdr:rowOff>
    </xdr:from>
    <xdr:to>
      <xdr:col>6</xdr:col>
      <xdr:colOff>510540</xdr:colOff>
      <xdr:row>41</xdr:row>
      <xdr:rowOff>165354</xdr:rowOff>
    </xdr:to>
    <xdr:cxnSp macro="">
      <xdr:nvCxnSpPr>
        <xdr:cNvPr id="55" name="直線コネクタ 54"/>
        <xdr:cNvCxnSpPr/>
      </xdr:nvCxnSpPr>
      <xdr:spPr>
        <a:xfrm flipV="1">
          <a:off x="4634865" y="609752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43451</xdr:rowOff>
    </xdr:from>
    <xdr:ext cx="405111" cy="259045"/>
    <xdr:sp macro="" textlink="">
      <xdr:nvSpPr>
        <xdr:cNvPr id="58" name="【道路】&#10;有形固定資産減価償却率最大値テキスト"/>
        <xdr:cNvSpPr txBox="1"/>
      </xdr:nvSpPr>
      <xdr:spPr>
        <a:xfrm>
          <a:off x="4724400" y="587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35</xdr:row>
      <xdr:rowOff>96774</xdr:rowOff>
    </xdr:from>
    <xdr:to>
      <xdr:col>6</xdr:col>
      <xdr:colOff>600075</xdr:colOff>
      <xdr:row>35</xdr:row>
      <xdr:rowOff>96774</xdr:rowOff>
    </xdr:to>
    <xdr:cxnSp macro="">
      <xdr:nvCxnSpPr>
        <xdr:cNvPr id="59" name="直線コネクタ 58"/>
        <xdr:cNvCxnSpPr/>
      </xdr:nvCxnSpPr>
      <xdr:spPr>
        <a:xfrm>
          <a:off x="4546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51833</xdr:rowOff>
    </xdr:from>
    <xdr:ext cx="405111" cy="259045"/>
    <xdr:sp macro="" textlink="">
      <xdr:nvSpPr>
        <xdr:cNvPr id="60" name="【道路】&#10;有形固定資産減価償却率平均値テキスト"/>
        <xdr:cNvSpPr txBox="1"/>
      </xdr:nvSpPr>
      <xdr:spPr>
        <a:xfrm>
          <a:off x="4724400" y="639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73406</xdr:rowOff>
    </xdr:from>
    <xdr:to>
      <xdr:col>6</xdr:col>
      <xdr:colOff>561975</xdr:colOff>
      <xdr:row>38</xdr:row>
      <xdr:rowOff>3556</xdr:rowOff>
    </xdr:to>
    <xdr:sp macro="" textlink="">
      <xdr:nvSpPr>
        <xdr:cNvPr id="61" name="フローチャート : 判断 60"/>
        <xdr:cNvSpPr/>
      </xdr:nvSpPr>
      <xdr:spPr>
        <a:xfrm>
          <a:off x="45847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57404</xdr:rowOff>
    </xdr:from>
    <xdr:to>
      <xdr:col>6</xdr:col>
      <xdr:colOff>561975</xdr:colOff>
      <xdr:row>36</xdr:row>
      <xdr:rowOff>159004</xdr:rowOff>
    </xdr:to>
    <xdr:sp macro="" textlink="">
      <xdr:nvSpPr>
        <xdr:cNvPr id="67" name="円/楕円 66"/>
        <xdr:cNvSpPr/>
      </xdr:nvSpPr>
      <xdr:spPr>
        <a:xfrm>
          <a:off x="45847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80281</xdr:rowOff>
    </xdr:from>
    <xdr:ext cx="405111" cy="259045"/>
    <xdr:sp macro="" textlink="">
      <xdr:nvSpPr>
        <xdr:cNvPr id="68" name="【道路】&#10;有形固定資産減価償却率該当値テキスト"/>
        <xdr:cNvSpPr txBox="1"/>
      </xdr:nvSpPr>
      <xdr:spPr>
        <a:xfrm>
          <a:off x="4724400" y="608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1" name="テキスト ボックス 8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3" name="テキスト ボックス 8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5" name="テキスト ボックス 8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7" name="テキスト ボックス 8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35875</xdr:rowOff>
    </xdr:from>
    <xdr:to>
      <xdr:col>15</xdr:col>
      <xdr:colOff>180340</xdr:colOff>
      <xdr:row>42</xdr:row>
      <xdr:rowOff>66553</xdr:rowOff>
    </xdr:to>
    <xdr:cxnSp macro="">
      <xdr:nvCxnSpPr>
        <xdr:cNvPr id="91" name="直線コネクタ 90"/>
        <xdr:cNvCxnSpPr/>
      </xdr:nvCxnSpPr>
      <xdr:spPr>
        <a:xfrm flipV="1">
          <a:off x="10476865" y="5693725"/>
          <a:ext cx="0" cy="1573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70380</xdr:rowOff>
    </xdr:from>
    <xdr:ext cx="469744" cy="259045"/>
    <xdr:sp macro="" textlink="">
      <xdr:nvSpPr>
        <xdr:cNvPr id="92" name="【道路】&#10;一人当たり延長最小値テキスト"/>
        <xdr:cNvSpPr txBox="1"/>
      </xdr:nvSpPr>
      <xdr:spPr>
        <a:xfrm>
          <a:off x="10566400" y="727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a:t>
          </a:r>
          <a:endParaRPr kumimoji="1" lang="ja-JP" altLang="en-US" sz="1000" b="1">
            <a:latin typeface="ＭＳ Ｐゴシック"/>
          </a:endParaRPr>
        </a:p>
      </xdr:txBody>
    </xdr:sp>
    <xdr:clientData/>
  </xdr:oneCellAnchor>
  <xdr:twoCellAnchor>
    <xdr:from>
      <xdr:col>15</xdr:col>
      <xdr:colOff>92075</xdr:colOff>
      <xdr:row>42</xdr:row>
      <xdr:rowOff>66553</xdr:rowOff>
    </xdr:from>
    <xdr:to>
      <xdr:col>15</xdr:col>
      <xdr:colOff>269875</xdr:colOff>
      <xdr:row>42</xdr:row>
      <xdr:rowOff>66553</xdr:rowOff>
    </xdr:to>
    <xdr:cxnSp macro="">
      <xdr:nvCxnSpPr>
        <xdr:cNvPr id="93" name="直線コネクタ 92"/>
        <xdr:cNvCxnSpPr/>
      </xdr:nvCxnSpPr>
      <xdr:spPr>
        <a:xfrm>
          <a:off x="10388600" y="7267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154002</xdr:rowOff>
    </xdr:from>
    <xdr:ext cx="534377" cy="259045"/>
    <xdr:sp macro="" textlink="">
      <xdr:nvSpPr>
        <xdr:cNvPr id="94" name="【道路】&#10;一人当たり延長最大値テキスト"/>
        <xdr:cNvSpPr txBox="1"/>
      </xdr:nvSpPr>
      <xdr:spPr>
        <a:xfrm>
          <a:off x="10566400" y="5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42.132</a:t>
          </a:r>
          <a:endParaRPr kumimoji="1" lang="ja-JP" altLang="en-US" sz="1000" b="1">
            <a:latin typeface="ＭＳ Ｐゴシック"/>
          </a:endParaRPr>
        </a:p>
      </xdr:txBody>
    </xdr:sp>
    <xdr:clientData/>
  </xdr:oneCellAnchor>
  <xdr:twoCellAnchor>
    <xdr:from>
      <xdr:col>15</xdr:col>
      <xdr:colOff>92075</xdr:colOff>
      <xdr:row>33</xdr:row>
      <xdr:rowOff>35875</xdr:rowOff>
    </xdr:from>
    <xdr:to>
      <xdr:col>15</xdr:col>
      <xdr:colOff>269875</xdr:colOff>
      <xdr:row>33</xdr:row>
      <xdr:rowOff>35875</xdr:rowOff>
    </xdr:to>
    <xdr:cxnSp macro="">
      <xdr:nvCxnSpPr>
        <xdr:cNvPr id="95" name="直線コネクタ 94"/>
        <xdr:cNvCxnSpPr/>
      </xdr:nvCxnSpPr>
      <xdr:spPr>
        <a:xfrm>
          <a:off x="10388600" y="569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162257</xdr:rowOff>
    </xdr:from>
    <xdr:ext cx="534377" cy="259045"/>
    <xdr:sp macro="" textlink="">
      <xdr:nvSpPr>
        <xdr:cNvPr id="96" name="【道路】&#10;一人当たり延長平均値テキスト"/>
        <xdr:cNvSpPr txBox="1"/>
      </xdr:nvSpPr>
      <xdr:spPr>
        <a:xfrm>
          <a:off x="10566400" y="650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20.007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139380</xdr:rowOff>
    </xdr:from>
    <xdr:to>
      <xdr:col>15</xdr:col>
      <xdr:colOff>231775</xdr:colOff>
      <xdr:row>39</xdr:row>
      <xdr:rowOff>69530</xdr:rowOff>
    </xdr:to>
    <xdr:sp macro="" textlink="">
      <xdr:nvSpPr>
        <xdr:cNvPr id="97" name="フローチャート : 判断 96"/>
        <xdr:cNvSpPr/>
      </xdr:nvSpPr>
      <xdr:spPr>
        <a:xfrm>
          <a:off x="10426700" y="66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150170</xdr:rowOff>
    </xdr:from>
    <xdr:to>
      <xdr:col>15</xdr:col>
      <xdr:colOff>231775</xdr:colOff>
      <xdr:row>42</xdr:row>
      <xdr:rowOff>80320</xdr:rowOff>
    </xdr:to>
    <xdr:sp macro="" textlink="">
      <xdr:nvSpPr>
        <xdr:cNvPr id="103" name="円/楕円 102"/>
        <xdr:cNvSpPr/>
      </xdr:nvSpPr>
      <xdr:spPr>
        <a:xfrm>
          <a:off x="10426700" y="71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65097</xdr:rowOff>
    </xdr:from>
    <xdr:ext cx="469744" cy="259045"/>
    <xdr:sp macro="" textlink="">
      <xdr:nvSpPr>
        <xdr:cNvPr id="104" name="【道路】&#10;一人当たり延長該当値テキスト"/>
        <xdr:cNvSpPr txBox="1"/>
      </xdr:nvSpPr>
      <xdr:spPr>
        <a:xfrm>
          <a:off x="10566400" y="709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63</xdr:row>
      <xdr:rowOff>156210</xdr:rowOff>
    </xdr:to>
    <xdr:cxnSp macro="">
      <xdr:nvCxnSpPr>
        <xdr:cNvPr id="129" name="直線コネクタ 128"/>
        <xdr:cNvCxnSpPr/>
      </xdr:nvCxnSpPr>
      <xdr:spPr>
        <a:xfrm flipV="1">
          <a:off x="4634865" y="94945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160037</xdr:rowOff>
    </xdr:from>
    <xdr:ext cx="405111" cy="259045"/>
    <xdr:sp macro="" textlink="">
      <xdr:nvSpPr>
        <xdr:cNvPr id="130" name="【橋りょう・トンネル】&#10;有形固定資産減価償却率最小値テキスト"/>
        <xdr:cNvSpPr txBox="1"/>
      </xdr:nvSpPr>
      <xdr:spPr>
        <a:xfrm>
          <a:off x="4724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a:t>
          </a:r>
          <a:endParaRPr kumimoji="1" lang="ja-JP" altLang="en-US" sz="1000" b="1">
            <a:latin typeface="ＭＳ Ｐゴシック"/>
          </a:endParaRPr>
        </a:p>
      </xdr:txBody>
    </xdr:sp>
    <xdr:clientData/>
  </xdr:oneCellAnchor>
  <xdr:twoCellAnchor>
    <xdr:from>
      <xdr:col>6</xdr:col>
      <xdr:colOff>422275</xdr:colOff>
      <xdr:row>63</xdr:row>
      <xdr:rowOff>156210</xdr:rowOff>
    </xdr:from>
    <xdr:to>
      <xdr:col>6</xdr:col>
      <xdr:colOff>600075</xdr:colOff>
      <xdr:row>63</xdr:row>
      <xdr:rowOff>156210</xdr:rowOff>
    </xdr:to>
    <xdr:cxnSp macro="">
      <xdr:nvCxnSpPr>
        <xdr:cNvPr id="131" name="直線コネクタ 130"/>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2"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3" name="直線コネクタ 13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71137</xdr:rowOff>
    </xdr:from>
    <xdr:ext cx="405111" cy="259045"/>
    <xdr:sp macro="" textlink="">
      <xdr:nvSpPr>
        <xdr:cNvPr id="134" name="【橋りょう・トンネル】&#10;有形固定資産減価償却率平均値テキスト"/>
        <xdr:cNvSpPr txBox="1"/>
      </xdr:nvSpPr>
      <xdr:spPr>
        <a:xfrm>
          <a:off x="4724400" y="1018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48260</xdr:rowOff>
    </xdr:from>
    <xdr:to>
      <xdr:col>6</xdr:col>
      <xdr:colOff>561975</xdr:colOff>
      <xdr:row>60</xdr:row>
      <xdr:rowOff>149860</xdr:rowOff>
    </xdr:to>
    <xdr:sp macro="" textlink="">
      <xdr:nvSpPr>
        <xdr:cNvPr id="135" name="フローチャート : 判断 134"/>
        <xdr:cNvSpPr/>
      </xdr:nvSpPr>
      <xdr:spPr>
        <a:xfrm>
          <a:off x="4584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36830</xdr:rowOff>
    </xdr:from>
    <xdr:to>
      <xdr:col>6</xdr:col>
      <xdr:colOff>561975</xdr:colOff>
      <xdr:row>63</xdr:row>
      <xdr:rowOff>138430</xdr:rowOff>
    </xdr:to>
    <xdr:sp macro="" textlink="">
      <xdr:nvSpPr>
        <xdr:cNvPr id="141" name="円/楕円 140"/>
        <xdr:cNvSpPr/>
      </xdr:nvSpPr>
      <xdr:spPr>
        <a:xfrm>
          <a:off x="4584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123207</xdr:rowOff>
    </xdr:from>
    <xdr:ext cx="405111" cy="259045"/>
    <xdr:sp macro="" textlink="">
      <xdr:nvSpPr>
        <xdr:cNvPr id="142" name="【橋りょう・トンネル】&#10;有形固定資産減価償却率該当値テキスト"/>
        <xdr:cNvSpPr txBox="1"/>
      </xdr:nvSpPr>
      <xdr:spPr>
        <a:xfrm>
          <a:off x="4724400" y="1075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264,189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3" name="テキスト ボックス 152"/>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5" name="テキスト ボックス 154"/>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7" name="テキスト ボックス 15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59" name="テキスト ボックス 15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1" name="テキスト ボックス 16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75743</xdr:rowOff>
    </xdr:from>
    <xdr:to>
      <xdr:col>15</xdr:col>
      <xdr:colOff>180340</xdr:colOff>
      <xdr:row>63</xdr:row>
      <xdr:rowOff>2019</xdr:rowOff>
    </xdr:to>
    <xdr:cxnSp macro="">
      <xdr:nvCxnSpPr>
        <xdr:cNvPr id="167" name="直線コネクタ 166"/>
        <xdr:cNvCxnSpPr/>
      </xdr:nvCxnSpPr>
      <xdr:spPr>
        <a:xfrm flipV="1">
          <a:off x="10476865" y="9505493"/>
          <a:ext cx="0" cy="129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5846</xdr:rowOff>
    </xdr:from>
    <xdr:ext cx="599010" cy="259045"/>
    <xdr:sp macro="" textlink="">
      <xdr:nvSpPr>
        <xdr:cNvPr id="168" name="【橋りょう・トンネル】&#10;一人当たり有形固定資産（償却資産）額最小値テキスト"/>
        <xdr:cNvSpPr txBox="1"/>
      </xdr:nvSpPr>
      <xdr:spPr>
        <a:xfrm>
          <a:off x="10566400" y="108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182,235</a:t>
          </a:r>
          <a:endParaRPr kumimoji="1" lang="ja-JP" altLang="en-US" sz="1000" b="1">
            <a:latin typeface="ＭＳ Ｐゴシック"/>
          </a:endParaRPr>
        </a:p>
      </xdr:txBody>
    </xdr:sp>
    <xdr:clientData/>
  </xdr:oneCellAnchor>
  <xdr:twoCellAnchor>
    <xdr:from>
      <xdr:col>15</xdr:col>
      <xdr:colOff>92075</xdr:colOff>
      <xdr:row>63</xdr:row>
      <xdr:rowOff>2019</xdr:rowOff>
    </xdr:from>
    <xdr:to>
      <xdr:col>15</xdr:col>
      <xdr:colOff>269875</xdr:colOff>
      <xdr:row>63</xdr:row>
      <xdr:rowOff>2019</xdr:rowOff>
    </xdr:to>
    <xdr:cxnSp macro="">
      <xdr:nvCxnSpPr>
        <xdr:cNvPr id="169" name="直線コネクタ 168"/>
        <xdr:cNvCxnSpPr/>
      </xdr:nvCxnSpPr>
      <xdr:spPr>
        <a:xfrm>
          <a:off x="10388600" y="1080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22420</xdr:rowOff>
    </xdr:from>
    <xdr:ext cx="599010" cy="259045"/>
    <xdr:sp macro="" textlink="">
      <xdr:nvSpPr>
        <xdr:cNvPr id="170" name="【橋りょう・トンネル】&#10;一人当たり有形固定資産（償却資産）額最大値テキスト"/>
        <xdr:cNvSpPr txBox="1"/>
      </xdr:nvSpPr>
      <xdr:spPr>
        <a:xfrm>
          <a:off x="10566400" y="928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352,560</a:t>
          </a:r>
          <a:endParaRPr kumimoji="1" lang="ja-JP" altLang="en-US" sz="1000" b="1">
            <a:latin typeface="ＭＳ Ｐゴシック"/>
          </a:endParaRPr>
        </a:p>
      </xdr:txBody>
    </xdr:sp>
    <xdr:clientData/>
  </xdr:oneCellAnchor>
  <xdr:twoCellAnchor>
    <xdr:from>
      <xdr:col>15</xdr:col>
      <xdr:colOff>92075</xdr:colOff>
      <xdr:row>55</xdr:row>
      <xdr:rowOff>75743</xdr:rowOff>
    </xdr:from>
    <xdr:to>
      <xdr:col>15</xdr:col>
      <xdr:colOff>269875</xdr:colOff>
      <xdr:row>55</xdr:row>
      <xdr:rowOff>75743</xdr:rowOff>
    </xdr:to>
    <xdr:cxnSp macro="">
      <xdr:nvCxnSpPr>
        <xdr:cNvPr id="171" name="直線コネクタ 170"/>
        <xdr:cNvCxnSpPr/>
      </xdr:nvCxnSpPr>
      <xdr:spPr>
        <a:xfrm>
          <a:off x="10388600" y="950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134886</xdr:rowOff>
    </xdr:from>
    <xdr:ext cx="599010" cy="259045"/>
    <xdr:sp macro="" textlink="">
      <xdr:nvSpPr>
        <xdr:cNvPr id="172" name="【橋りょう・トンネル】&#10;一人当たり有形固定資産（償却資産）額平均値テキスト"/>
        <xdr:cNvSpPr txBox="1"/>
      </xdr:nvSpPr>
      <xdr:spPr>
        <a:xfrm>
          <a:off x="10566400" y="10250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228,634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112009</xdr:rowOff>
    </xdr:from>
    <xdr:to>
      <xdr:col>15</xdr:col>
      <xdr:colOff>231775</xdr:colOff>
      <xdr:row>61</xdr:row>
      <xdr:rowOff>42159</xdr:rowOff>
    </xdr:to>
    <xdr:sp macro="" textlink="">
      <xdr:nvSpPr>
        <xdr:cNvPr id="173" name="フローチャート : 判断 172"/>
        <xdr:cNvSpPr/>
      </xdr:nvSpPr>
      <xdr:spPr>
        <a:xfrm>
          <a:off x="10426700" y="1039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162545</xdr:rowOff>
    </xdr:from>
    <xdr:to>
      <xdr:col>15</xdr:col>
      <xdr:colOff>231775</xdr:colOff>
      <xdr:row>61</xdr:row>
      <xdr:rowOff>92695</xdr:rowOff>
    </xdr:to>
    <xdr:sp macro="" textlink="">
      <xdr:nvSpPr>
        <xdr:cNvPr id="179" name="円/楕円 178"/>
        <xdr:cNvSpPr/>
      </xdr:nvSpPr>
      <xdr:spPr>
        <a:xfrm>
          <a:off x="10426700" y="104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140972</xdr:rowOff>
    </xdr:from>
    <xdr:ext cx="599010" cy="259045"/>
    <xdr:sp macro="" textlink="">
      <xdr:nvSpPr>
        <xdr:cNvPr id="180" name="【橋りょう・トンネル】&#10;一人当たり有形固定資産（償却資産）額該当値テキスト"/>
        <xdr:cNvSpPr txBox="1"/>
      </xdr:nvSpPr>
      <xdr:spPr>
        <a:xfrm>
          <a:off x="10566400" y="1042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1" name="テキスト ボックス 20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86</xdr:row>
      <xdr:rowOff>60961</xdr:rowOff>
    </xdr:to>
    <xdr:cxnSp macro="">
      <xdr:nvCxnSpPr>
        <xdr:cNvPr id="205" name="直線コネクタ 204"/>
        <xdr:cNvCxnSpPr/>
      </xdr:nvCxnSpPr>
      <xdr:spPr>
        <a:xfrm flipV="1">
          <a:off x="4634865" y="13460730"/>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06" name="【公営住宅】&#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07" name="直線コネクタ 20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08" name="【公営住宅】&#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09" name="直線コネクタ 208"/>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78757</xdr:rowOff>
    </xdr:from>
    <xdr:ext cx="405111" cy="259045"/>
    <xdr:sp macro="" textlink="">
      <xdr:nvSpPr>
        <xdr:cNvPr id="210" name="【公営住宅】&#10;有形固定資産減価償却率平均値テキスト"/>
        <xdr:cNvSpPr txBox="1"/>
      </xdr:nvSpPr>
      <xdr:spPr>
        <a:xfrm>
          <a:off x="47244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55880</xdr:rowOff>
    </xdr:from>
    <xdr:to>
      <xdr:col>6</xdr:col>
      <xdr:colOff>561975</xdr:colOff>
      <xdr:row>83</xdr:row>
      <xdr:rowOff>157480</xdr:rowOff>
    </xdr:to>
    <xdr:sp macro="" textlink="">
      <xdr:nvSpPr>
        <xdr:cNvPr id="211" name="フローチャート : 判断 210"/>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6350</xdr:rowOff>
    </xdr:from>
    <xdr:to>
      <xdr:col>6</xdr:col>
      <xdr:colOff>561975</xdr:colOff>
      <xdr:row>84</xdr:row>
      <xdr:rowOff>107950</xdr:rowOff>
    </xdr:to>
    <xdr:sp macro="" textlink="">
      <xdr:nvSpPr>
        <xdr:cNvPr id="217" name="円/楕円 216"/>
        <xdr:cNvSpPr/>
      </xdr:nvSpPr>
      <xdr:spPr>
        <a:xfrm>
          <a:off x="4584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156227</xdr:rowOff>
    </xdr:from>
    <xdr:ext cx="405111" cy="259045"/>
    <xdr:sp macro="" textlink="">
      <xdr:nvSpPr>
        <xdr:cNvPr id="218" name="【公営住宅】&#10;有形固定資産減価償却率該当値テキスト"/>
        <xdr:cNvSpPr txBox="1"/>
      </xdr:nvSpPr>
      <xdr:spPr>
        <a:xfrm>
          <a:off x="47244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21771</xdr:rowOff>
    </xdr:from>
    <xdr:to>
      <xdr:col>15</xdr:col>
      <xdr:colOff>180340</xdr:colOff>
      <xdr:row>86</xdr:row>
      <xdr:rowOff>165463</xdr:rowOff>
    </xdr:to>
    <xdr:cxnSp macro="">
      <xdr:nvCxnSpPr>
        <xdr:cNvPr id="245" name="直線コネクタ 244"/>
        <xdr:cNvCxnSpPr/>
      </xdr:nvCxnSpPr>
      <xdr:spPr>
        <a:xfrm flipV="1">
          <a:off x="10476865" y="1339487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169290</xdr:rowOff>
    </xdr:from>
    <xdr:ext cx="469744" cy="259045"/>
    <xdr:sp macro="" textlink="">
      <xdr:nvSpPr>
        <xdr:cNvPr id="246" name="【公営住宅】&#10;一人当たり面積最小値テキスト"/>
        <xdr:cNvSpPr txBox="1"/>
      </xdr:nvSpPr>
      <xdr:spPr>
        <a:xfrm>
          <a:off x="105664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0.202</a:t>
          </a:r>
          <a:endParaRPr kumimoji="1" lang="ja-JP" altLang="en-US" sz="1000" b="1">
            <a:latin typeface="ＭＳ Ｐゴシック"/>
          </a:endParaRPr>
        </a:p>
      </xdr:txBody>
    </xdr:sp>
    <xdr:clientData/>
  </xdr:oneCellAnchor>
  <xdr:twoCellAnchor>
    <xdr:from>
      <xdr:col>15</xdr:col>
      <xdr:colOff>92075</xdr:colOff>
      <xdr:row>86</xdr:row>
      <xdr:rowOff>165463</xdr:rowOff>
    </xdr:from>
    <xdr:to>
      <xdr:col>15</xdr:col>
      <xdr:colOff>269875</xdr:colOff>
      <xdr:row>86</xdr:row>
      <xdr:rowOff>165463</xdr:rowOff>
    </xdr:to>
    <xdr:cxnSp macro="">
      <xdr:nvCxnSpPr>
        <xdr:cNvPr id="247" name="直線コネクタ 246"/>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139898</xdr:rowOff>
    </xdr:from>
    <xdr:ext cx="469744" cy="259045"/>
    <xdr:sp macro="" textlink="">
      <xdr:nvSpPr>
        <xdr:cNvPr id="248" name="【公営住宅】&#10;一人当たり面積最大値テキスト"/>
        <xdr:cNvSpPr txBox="1"/>
      </xdr:nvSpPr>
      <xdr:spPr>
        <a:xfrm>
          <a:off x="105664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78</xdr:row>
      <xdr:rowOff>21771</xdr:rowOff>
    </xdr:from>
    <xdr:to>
      <xdr:col>15</xdr:col>
      <xdr:colOff>269875</xdr:colOff>
      <xdr:row>78</xdr:row>
      <xdr:rowOff>21771</xdr:rowOff>
    </xdr:to>
    <xdr:cxnSp macro="">
      <xdr:nvCxnSpPr>
        <xdr:cNvPr id="249" name="直線コネクタ 248"/>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145341</xdr:rowOff>
    </xdr:from>
    <xdr:ext cx="469744" cy="259045"/>
    <xdr:sp macro="" textlink="">
      <xdr:nvSpPr>
        <xdr:cNvPr id="250" name="【公営住宅】&#10;一人当たり面積平均値テキスト"/>
        <xdr:cNvSpPr txBox="1"/>
      </xdr:nvSpPr>
      <xdr:spPr>
        <a:xfrm>
          <a:off x="10566400" y="14032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0.695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166914</xdr:rowOff>
    </xdr:from>
    <xdr:to>
      <xdr:col>15</xdr:col>
      <xdr:colOff>231775</xdr:colOff>
      <xdr:row>82</xdr:row>
      <xdr:rowOff>97064</xdr:rowOff>
    </xdr:to>
    <xdr:sp macro="" textlink="">
      <xdr:nvSpPr>
        <xdr:cNvPr id="251" name="フローチャート : 判断 250"/>
        <xdr:cNvSpPr/>
      </xdr:nvSpPr>
      <xdr:spPr>
        <a:xfrm>
          <a:off x="10426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16692</xdr:rowOff>
    </xdr:from>
    <xdr:to>
      <xdr:col>15</xdr:col>
      <xdr:colOff>231775</xdr:colOff>
      <xdr:row>81</xdr:row>
      <xdr:rowOff>118292</xdr:rowOff>
    </xdr:to>
    <xdr:sp macro="" textlink="">
      <xdr:nvSpPr>
        <xdr:cNvPr id="257" name="円/楕円 256"/>
        <xdr:cNvSpPr/>
      </xdr:nvSpPr>
      <xdr:spPr>
        <a:xfrm>
          <a:off x="10426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39569</xdr:rowOff>
    </xdr:from>
    <xdr:ext cx="469744" cy="259045"/>
    <xdr:sp macro="" textlink="">
      <xdr:nvSpPr>
        <xdr:cNvPr id="258" name="【公営住宅】&#10;一人当たり面積該当値テキスト"/>
        <xdr:cNvSpPr txBox="1"/>
      </xdr:nvSpPr>
      <xdr:spPr>
        <a:xfrm>
          <a:off x="10566400" y="1375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3" name="テキスト ボックス 2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91440</xdr:rowOff>
    </xdr:from>
    <xdr:to>
      <xdr:col>23</xdr:col>
      <xdr:colOff>516889</xdr:colOff>
      <xdr:row>40</xdr:row>
      <xdr:rowOff>118110</xdr:rowOff>
    </xdr:to>
    <xdr:cxnSp macro="">
      <xdr:nvCxnSpPr>
        <xdr:cNvPr id="295" name="直線コネクタ 294"/>
        <xdr:cNvCxnSpPr/>
      </xdr:nvCxnSpPr>
      <xdr:spPr>
        <a:xfrm flipV="1">
          <a:off x="16318864" y="59207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121937</xdr:rowOff>
    </xdr:from>
    <xdr:ext cx="405111" cy="259045"/>
    <xdr:sp macro="" textlink="">
      <xdr:nvSpPr>
        <xdr:cNvPr id="296" name="【認定こども園・幼稚園・保育所】&#10;有形固定資産減価償却率最小値テキスト"/>
        <xdr:cNvSpPr txBox="1"/>
      </xdr:nvSpPr>
      <xdr:spPr>
        <a:xfrm>
          <a:off x="164084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40</xdr:row>
      <xdr:rowOff>118110</xdr:rowOff>
    </xdr:from>
    <xdr:to>
      <xdr:col>23</xdr:col>
      <xdr:colOff>606425</xdr:colOff>
      <xdr:row>40</xdr:row>
      <xdr:rowOff>118110</xdr:rowOff>
    </xdr:to>
    <xdr:cxnSp macro="">
      <xdr:nvCxnSpPr>
        <xdr:cNvPr id="297" name="直線コネクタ 296"/>
        <xdr:cNvCxnSpPr/>
      </xdr:nvCxnSpPr>
      <xdr:spPr>
        <a:xfrm>
          <a:off x="16230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38117</xdr:rowOff>
    </xdr:from>
    <xdr:ext cx="405111" cy="259045"/>
    <xdr:sp macro="" textlink="">
      <xdr:nvSpPr>
        <xdr:cNvPr id="298" name="【認定こども園・幼稚園・保育所】&#10;有形固定資産減価償却率最大値テキスト"/>
        <xdr:cNvSpPr txBox="1"/>
      </xdr:nvSpPr>
      <xdr:spPr>
        <a:xfrm>
          <a:off x="164084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34</xdr:row>
      <xdr:rowOff>91440</xdr:rowOff>
    </xdr:from>
    <xdr:to>
      <xdr:col>23</xdr:col>
      <xdr:colOff>606425</xdr:colOff>
      <xdr:row>34</xdr:row>
      <xdr:rowOff>91440</xdr:rowOff>
    </xdr:to>
    <xdr:cxnSp macro="">
      <xdr:nvCxnSpPr>
        <xdr:cNvPr id="299" name="直線コネクタ 298"/>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167657</xdr:rowOff>
    </xdr:from>
    <xdr:ext cx="405111" cy="259045"/>
    <xdr:sp macro="" textlink="">
      <xdr:nvSpPr>
        <xdr:cNvPr id="300" name="【認定こども園・幼稚園・保育所】&#10;有形固定資産減価償却率平均値テキスト"/>
        <xdr:cNvSpPr txBox="1"/>
      </xdr:nvSpPr>
      <xdr:spPr>
        <a:xfrm>
          <a:off x="164084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301" name="フローチャート : 判断 30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40640</xdr:rowOff>
    </xdr:from>
    <xdr:to>
      <xdr:col>23</xdr:col>
      <xdr:colOff>568325</xdr:colOff>
      <xdr:row>34</xdr:row>
      <xdr:rowOff>142240</xdr:rowOff>
    </xdr:to>
    <xdr:sp macro="" textlink="">
      <xdr:nvSpPr>
        <xdr:cNvPr id="307" name="円/楕円 306"/>
        <xdr:cNvSpPr/>
      </xdr:nvSpPr>
      <xdr:spPr>
        <a:xfrm>
          <a:off x="16268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165117</xdr:rowOff>
    </xdr:from>
    <xdr:ext cx="405111" cy="259045"/>
    <xdr:sp macro="" textlink="">
      <xdr:nvSpPr>
        <xdr:cNvPr id="308" name="【認定こども園・幼稚園・保育所】&#10;有形固定資産減価償却率該当値テキスト"/>
        <xdr:cNvSpPr txBox="1"/>
      </xdr:nvSpPr>
      <xdr:spPr>
        <a:xfrm>
          <a:off x="16408400" y="582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9" name="テキスト ボックス 31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42</xdr:row>
      <xdr:rowOff>38100</xdr:rowOff>
    </xdr:to>
    <xdr:cxnSp macro="">
      <xdr:nvCxnSpPr>
        <xdr:cNvPr id="333" name="直線コネクタ 332"/>
        <xdr:cNvCxnSpPr/>
      </xdr:nvCxnSpPr>
      <xdr:spPr>
        <a:xfrm flipV="1">
          <a:off x="22160864"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34"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35" name="直線コネクタ 334"/>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3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37" name="直線コネクタ 33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38"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39" name="フローチャート : 判断 33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78740</xdr:rowOff>
    </xdr:from>
    <xdr:to>
      <xdr:col>32</xdr:col>
      <xdr:colOff>238125</xdr:colOff>
      <xdr:row>36</xdr:row>
      <xdr:rowOff>8890</xdr:rowOff>
    </xdr:to>
    <xdr:sp macro="" textlink="">
      <xdr:nvSpPr>
        <xdr:cNvPr id="345" name="円/楕円 344"/>
        <xdr:cNvSpPr/>
      </xdr:nvSpPr>
      <xdr:spPr>
        <a:xfrm>
          <a:off x="22110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101617</xdr:rowOff>
    </xdr:from>
    <xdr:ext cx="469744" cy="259045"/>
    <xdr:sp macro="" textlink="">
      <xdr:nvSpPr>
        <xdr:cNvPr id="346" name="【認定こども園・幼稚園・保育所】&#10;一人当たり面積該当値テキスト"/>
        <xdr:cNvSpPr txBox="1"/>
      </xdr:nvSpPr>
      <xdr:spPr>
        <a:xfrm>
          <a:off x="22250400"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8" name="直線コネクタ 3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9" name="テキスト ボックス 3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0" name="直線コネクタ 3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1" name="テキスト ボックス 3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2" name="直線コネクタ 3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3" name="テキスト ボックス 3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4" name="直線コネクタ 3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5" name="テキスト ボックス 3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52578</xdr:rowOff>
    </xdr:from>
    <xdr:to>
      <xdr:col>23</xdr:col>
      <xdr:colOff>516889</xdr:colOff>
      <xdr:row>63</xdr:row>
      <xdr:rowOff>38862</xdr:rowOff>
    </xdr:to>
    <xdr:cxnSp macro="">
      <xdr:nvCxnSpPr>
        <xdr:cNvPr id="369" name="直線コネクタ 368"/>
        <xdr:cNvCxnSpPr/>
      </xdr:nvCxnSpPr>
      <xdr:spPr>
        <a:xfrm flipV="1">
          <a:off x="16318864" y="982522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42689</xdr:rowOff>
    </xdr:from>
    <xdr:ext cx="405111" cy="259045"/>
    <xdr:sp macro="" textlink="">
      <xdr:nvSpPr>
        <xdr:cNvPr id="370" name="【学校施設】&#10;有形固定資産減価償却率最小値テキスト"/>
        <xdr:cNvSpPr txBox="1"/>
      </xdr:nvSpPr>
      <xdr:spPr>
        <a:xfrm>
          <a:off x="16408400" y="1084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63</xdr:row>
      <xdr:rowOff>38862</xdr:rowOff>
    </xdr:from>
    <xdr:to>
      <xdr:col>23</xdr:col>
      <xdr:colOff>606425</xdr:colOff>
      <xdr:row>63</xdr:row>
      <xdr:rowOff>38862</xdr:rowOff>
    </xdr:to>
    <xdr:cxnSp macro="">
      <xdr:nvCxnSpPr>
        <xdr:cNvPr id="371" name="直線コネクタ 370"/>
        <xdr:cNvCxnSpPr/>
      </xdr:nvCxnSpPr>
      <xdr:spPr>
        <a:xfrm>
          <a:off x="16230600" y="1084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170705</xdr:rowOff>
    </xdr:from>
    <xdr:ext cx="405111" cy="259045"/>
    <xdr:sp macro="" textlink="">
      <xdr:nvSpPr>
        <xdr:cNvPr id="372" name="【学校施設】&#10;有形固定資産減価償却率最大値テキスト"/>
        <xdr:cNvSpPr txBox="1"/>
      </xdr:nvSpPr>
      <xdr:spPr>
        <a:xfrm>
          <a:off x="164084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57</xdr:row>
      <xdr:rowOff>52578</xdr:rowOff>
    </xdr:from>
    <xdr:to>
      <xdr:col>23</xdr:col>
      <xdr:colOff>606425</xdr:colOff>
      <xdr:row>57</xdr:row>
      <xdr:rowOff>52578</xdr:rowOff>
    </xdr:to>
    <xdr:cxnSp macro="">
      <xdr:nvCxnSpPr>
        <xdr:cNvPr id="373" name="直線コネクタ 372"/>
        <xdr:cNvCxnSpPr/>
      </xdr:nvCxnSpPr>
      <xdr:spPr>
        <a:xfrm>
          <a:off x="16230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158513</xdr:rowOff>
    </xdr:from>
    <xdr:ext cx="405111" cy="259045"/>
    <xdr:sp macro="" textlink="">
      <xdr:nvSpPr>
        <xdr:cNvPr id="374" name="【学校施設】&#10;有形固定資産減価償却率平均値テキスト"/>
        <xdr:cNvSpPr txBox="1"/>
      </xdr:nvSpPr>
      <xdr:spPr>
        <a:xfrm>
          <a:off x="16408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xdr:rowOff>
    </xdr:from>
    <xdr:to>
      <xdr:col>23</xdr:col>
      <xdr:colOff>568325</xdr:colOff>
      <xdr:row>60</xdr:row>
      <xdr:rowOff>110236</xdr:rowOff>
    </xdr:to>
    <xdr:sp macro="" textlink="">
      <xdr:nvSpPr>
        <xdr:cNvPr id="375" name="フローチャート : 判断 374"/>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61214</xdr:rowOff>
    </xdr:from>
    <xdr:to>
      <xdr:col>23</xdr:col>
      <xdr:colOff>568325</xdr:colOff>
      <xdr:row>57</xdr:row>
      <xdr:rowOff>162814</xdr:rowOff>
    </xdr:to>
    <xdr:sp macro="" textlink="">
      <xdr:nvSpPr>
        <xdr:cNvPr id="381" name="円/楕円 380"/>
        <xdr:cNvSpPr/>
      </xdr:nvSpPr>
      <xdr:spPr>
        <a:xfrm>
          <a:off x="162687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147591</xdr:rowOff>
    </xdr:from>
    <xdr:ext cx="405111" cy="259045"/>
    <xdr:sp macro="" textlink="">
      <xdr:nvSpPr>
        <xdr:cNvPr id="382" name="【学校施設】&#10;有形固定資産減価償却率該当値テキスト"/>
        <xdr:cNvSpPr txBox="1"/>
      </xdr:nvSpPr>
      <xdr:spPr>
        <a:xfrm>
          <a:off x="16408400" y="974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168402</xdr:rowOff>
    </xdr:to>
    <xdr:cxnSp macro="">
      <xdr:nvCxnSpPr>
        <xdr:cNvPr id="407" name="直線コネクタ 406"/>
        <xdr:cNvCxnSpPr/>
      </xdr:nvCxnSpPr>
      <xdr:spPr>
        <a:xfrm flipV="1">
          <a:off x="22160864" y="9614916"/>
          <a:ext cx="0"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779</xdr:rowOff>
    </xdr:from>
    <xdr:ext cx="469744" cy="259045"/>
    <xdr:sp macro="" textlink="">
      <xdr:nvSpPr>
        <xdr:cNvPr id="408" name="【学校施設】&#10;一人当たり面積最小値テキスト"/>
        <xdr:cNvSpPr txBox="1"/>
      </xdr:nvSpPr>
      <xdr:spPr>
        <a:xfrm>
          <a:off x="2225040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1.329</a:t>
          </a:r>
          <a:endParaRPr kumimoji="1" lang="ja-JP" altLang="en-US" sz="1000" b="1">
            <a:latin typeface="ＭＳ Ｐゴシック"/>
          </a:endParaRPr>
        </a:p>
      </xdr:txBody>
    </xdr:sp>
    <xdr:clientData/>
  </xdr:oneCellAnchor>
  <xdr:twoCellAnchor>
    <xdr:from>
      <xdr:col>32</xdr:col>
      <xdr:colOff>98425</xdr:colOff>
      <xdr:row>62</xdr:row>
      <xdr:rowOff>168402</xdr:rowOff>
    </xdr:from>
    <xdr:to>
      <xdr:col>32</xdr:col>
      <xdr:colOff>276225</xdr:colOff>
      <xdr:row>62</xdr:row>
      <xdr:rowOff>168402</xdr:rowOff>
    </xdr:to>
    <xdr:cxnSp macro="">
      <xdr:nvCxnSpPr>
        <xdr:cNvPr id="409" name="直線コネクタ 408"/>
        <xdr:cNvCxnSpPr/>
      </xdr:nvCxnSpPr>
      <xdr:spPr>
        <a:xfrm>
          <a:off x="22072600" y="1079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410"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411" name="直線コネクタ 410"/>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25417</xdr:rowOff>
    </xdr:from>
    <xdr:ext cx="469744" cy="259045"/>
    <xdr:sp macro="" textlink="">
      <xdr:nvSpPr>
        <xdr:cNvPr id="412" name="【学校施設】&#10;一人当たり面積平均値テキスト"/>
        <xdr:cNvSpPr txBox="1"/>
      </xdr:nvSpPr>
      <xdr:spPr>
        <a:xfrm>
          <a:off x="22250400" y="9969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2540</xdr:rowOff>
    </xdr:from>
    <xdr:to>
      <xdr:col>32</xdr:col>
      <xdr:colOff>238125</xdr:colOff>
      <xdr:row>59</xdr:row>
      <xdr:rowOff>104140</xdr:rowOff>
    </xdr:to>
    <xdr:sp macro="" textlink="">
      <xdr:nvSpPr>
        <xdr:cNvPr id="413" name="フローチャート : 判断 412"/>
        <xdr:cNvSpPr/>
      </xdr:nvSpPr>
      <xdr:spPr>
        <a:xfrm>
          <a:off x="22110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24638</xdr:rowOff>
    </xdr:from>
    <xdr:to>
      <xdr:col>32</xdr:col>
      <xdr:colOff>238125</xdr:colOff>
      <xdr:row>59</xdr:row>
      <xdr:rowOff>126238</xdr:rowOff>
    </xdr:to>
    <xdr:sp macro="" textlink="">
      <xdr:nvSpPr>
        <xdr:cNvPr id="419" name="円/楕円 418"/>
        <xdr:cNvSpPr/>
      </xdr:nvSpPr>
      <xdr:spPr>
        <a:xfrm>
          <a:off x="221107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3065</xdr:rowOff>
    </xdr:from>
    <xdr:ext cx="469744" cy="259045"/>
    <xdr:sp macro="" textlink="">
      <xdr:nvSpPr>
        <xdr:cNvPr id="420" name="【学校施設】&#10;一人当たり面積該当値テキスト"/>
        <xdr:cNvSpPr txBox="1"/>
      </xdr:nvSpPr>
      <xdr:spPr>
        <a:xfrm>
          <a:off x="22250400" y="1011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32" name="テキスト ボックス 43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0" name="テキスト ボックス 4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120014</xdr:rowOff>
    </xdr:from>
    <xdr:to>
      <xdr:col>23</xdr:col>
      <xdr:colOff>516889</xdr:colOff>
      <xdr:row>85</xdr:row>
      <xdr:rowOff>24764</xdr:rowOff>
    </xdr:to>
    <xdr:cxnSp macro="">
      <xdr:nvCxnSpPr>
        <xdr:cNvPr id="444" name="直線コネクタ 443"/>
        <xdr:cNvCxnSpPr/>
      </xdr:nvCxnSpPr>
      <xdr:spPr>
        <a:xfrm flipV="1">
          <a:off x="16318864" y="13321664"/>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28591</xdr:rowOff>
    </xdr:from>
    <xdr:ext cx="405111" cy="259045"/>
    <xdr:sp macro="" textlink="">
      <xdr:nvSpPr>
        <xdr:cNvPr id="445" name="【児童館】&#10;有形固定資産減価償却率最小値テキスト"/>
        <xdr:cNvSpPr txBox="1"/>
      </xdr:nvSpPr>
      <xdr:spPr>
        <a:xfrm>
          <a:off x="164084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428625</xdr:colOff>
      <xdr:row>85</xdr:row>
      <xdr:rowOff>24764</xdr:rowOff>
    </xdr:from>
    <xdr:to>
      <xdr:col>23</xdr:col>
      <xdr:colOff>606425</xdr:colOff>
      <xdr:row>85</xdr:row>
      <xdr:rowOff>24764</xdr:rowOff>
    </xdr:to>
    <xdr:cxnSp macro="">
      <xdr:nvCxnSpPr>
        <xdr:cNvPr id="446" name="直線コネクタ 445"/>
        <xdr:cNvCxnSpPr/>
      </xdr:nvCxnSpPr>
      <xdr:spPr>
        <a:xfrm>
          <a:off x="16230600" y="1459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66691</xdr:rowOff>
    </xdr:from>
    <xdr:ext cx="405111" cy="259045"/>
    <xdr:sp macro="" textlink="">
      <xdr:nvSpPr>
        <xdr:cNvPr id="447" name="【児童館】&#10;有形固定資産減価償却率最大値テキスト"/>
        <xdr:cNvSpPr txBox="1"/>
      </xdr:nvSpPr>
      <xdr:spPr>
        <a:xfrm>
          <a:off x="164084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428625</xdr:colOff>
      <xdr:row>77</xdr:row>
      <xdr:rowOff>120014</xdr:rowOff>
    </xdr:from>
    <xdr:to>
      <xdr:col>23</xdr:col>
      <xdr:colOff>606425</xdr:colOff>
      <xdr:row>77</xdr:row>
      <xdr:rowOff>120014</xdr:rowOff>
    </xdr:to>
    <xdr:cxnSp macro="">
      <xdr:nvCxnSpPr>
        <xdr:cNvPr id="448" name="直線コネクタ 447"/>
        <xdr:cNvCxnSpPr/>
      </xdr:nvCxnSpPr>
      <xdr:spPr>
        <a:xfrm>
          <a:off x="16230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131463</xdr:rowOff>
    </xdr:from>
    <xdr:ext cx="405111" cy="259045"/>
    <xdr:sp macro="" textlink="">
      <xdr:nvSpPr>
        <xdr:cNvPr id="449" name="【児童館】&#10;有形固定資産減価償却率平均値テキスト"/>
        <xdr:cNvSpPr txBox="1"/>
      </xdr:nvSpPr>
      <xdr:spPr>
        <a:xfrm>
          <a:off x="164084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153036</xdr:rowOff>
    </xdr:from>
    <xdr:to>
      <xdr:col>23</xdr:col>
      <xdr:colOff>568325</xdr:colOff>
      <xdr:row>82</xdr:row>
      <xdr:rowOff>83186</xdr:rowOff>
    </xdr:to>
    <xdr:sp macro="" textlink="">
      <xdr:nvSpPr>
        <xdr:cNvPr id="450" name="フローチャート : 判断 449"/>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48261</xdr:rowOff>
    </xdr:from>
    <xdr:to>
      <xdr:col>23</xdr:col>
      <xdr:colOff>568325</xdr:colOff>
      <xdr:row>79</xdr:row>
      <xdr:rowOff>149861</xdr:rowOff>
    </xdr:to>
    <xdr:sp macro="" textlink="">
      <xdr:nvSpPr>
        <xdr:cNvPr id="456" name="円/楕円 455"/>
        <xdr:cNvSpPr/>
      </xdr:nvSpPr>
      <xdr:spPr>
        <a:xfrm>
          <a:off x="162687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71138</xdr:rowOff>
    </xdr:from>
    <xdr:ext cx="405111" cy="259045"/>
    <xdr:sp macro="" textlink="">
      <xdr:nvSpPr>
        <xdr:cNvPr id="457" name="【児童館】&#10;有形固定資産減価償却率該当値テキスト"/>
        <xdr:cNvSpPr txBox="1"/>
      </xdr:nvSpPr>
      <xdr:spPr>
        <a:xfrm>
          <a:off x="16408400"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8" name="正方形/長方形 45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5" name="正方形/長方形 46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8" name="テキスト ボックス 46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9" name="直線コネクタ 4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70" name="テキスト ボックス 4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71" name="直線コネクタ 4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2" name="テキスト ボックス 4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3" name="直線コネクタ 4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4" name="テキスト ボックス 4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5" name="直線コネクタ 4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6" name="テキスト ボックス 4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9"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3811</xdr:rowOff>
    </xdr:from>
    <xdr:to>
      <xdr:col>32</xdr:col>
      <xdr:colOff>186689</xdr:colOff>
      <xdr:row>86</xdr:row>
      <xdr:rowOff>129539</xdr:rowOff>
    </xdr:to>
    <xdr:cxnSp macro="">
      <xdr:nvCxnSpPr>
        <xdr:cNvPr id="480" name="直線コネクタ 479"/>
        <xdr:cNvCxnSpPr/>
      </xdr:nvCxnSpPr>
      <xdr:spPr>
        <a:xfrm flipV="1">
          <a:off x="22160864" y="135483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133366</xdr:rowOff>
    </xdr:from>
    <xdr:ext cx="469744" cy="259045"/>
    <xdr:sp macro="" textlink="">
      <xdr:nvSpPr>
        <xdr:cNvPr id="481" name="【児童館】&#10;一人当たり面積最小値テキスト"/>
        <xdr:cNvSpPr txBox="1"/>
      </xdr:nvSpPr>
      <xdr:spPr>
        <a:xfrm>
          <a:off x="22250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129539</xdr:rowOff>
    </xdr:from>
    <xdr:to>
      <xdr:col>32</xdr:col>
      <xdr:colOff>276225</xdr:colOff>
      <xdr:row>86</xdr:row>
      <xdr:rowOff>129539</xdr:rowOff>
    </xdr:to>
    <xdr:cxnSp macro="">
      <xdr:nvCxnSpPr>
        <xdr:cNvPr id="482" name="直線コネクタ 481"/>
        <xdr:cNvCxnSpPr/>
      </xdr:nvCxnSpPr>
      <xdr:spPr>
        <a:xfrm>
          <a:off x="22072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121938</xdr:rowOff>
    </xdr:from>
    <xdr:ext cx="469744" cy="259045"/>
    <xdr:sp macro="" textlink="">
      <xdr:nvSpPr>
        <xdr:cNvPr id="483" name="【児童館】&#10;一人当たり面積最大値テキスト"/>
        <xdr:cNvSpPr txBox="1"/>
      </xdr:nvSpPr>
      <xdr:spPr>
        <a:xfrm>
          <a:off x="222504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79</xdr:row>
      <xdr:rowOff>3811</xdr:rowOff>
    </xdr:from>
    <xdr:to>
      <xdr:col>32</xdr:col>
      <xdr:colOff>276225</xdr:colOff>
      <xdr:row>79</xdr:row>
      <xdr:rowOff>3811</xdr:rowOff>
    </xdr:to>
    <xdr:cxnSp macro="">
      <xdr:nvCxnSpPr>
        <xdr:cNvPr id="484" name="直線コネクタ 483"/>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55897</xdr:rowOff>
    </xdr:from>
    <xdr:ext cx="469744" cy="259045"/>
    <xdr:sp macro="" textlink="">
      <xdr:nvSpPr>
        <xdr:cNvPr id="485" name="【児童館】&#10;一人当たり面積平均値テキスト"/>
        <xdr:cNvSpPr txBox="1"/>
      </xdr:nvSpPr>
      <xdr:spPr>
        <a:xfrm>
          <a:off x="222504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33020</xdr:rowOff>
    </xdr:from>
    <xdr:to>
      <xdr:col>32</xdr:col>
      <xdr:colOff>238125</xdr:colOff>
      <xdr:row>82</xdr:row>
      <xdr:rowOff>134620</xdr:rowOff>
    </xdr:to>
    <xdr:sp macro="" textlink="">
      <xdr:nvSpPr>
        <xdr:cNvPr id="486" name="フローチャート : 判断 485"/>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7" name="テキスト ボックス 4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8" name="テキスト ボックス 4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9" name="テキスト ボックス 4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0" name="テキスト ボックス 4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1" name="テキスト ボックス 4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78739</xdr:rowOff>
    </xdr:from>
    <xdr:to>
      <xdr:col>32</xdr:col>
      <xdr:colOff>238125</xdr:colOff>
      <xdr:row>87</xdr:row>
      <xdr:rowOff>8889</xdr:rowOff>
    </xdr:to>
    <xdr:sp macro="" textlink="">
      <xdr:nvSpPr>
        <xdr:cNvPr id="492" name="円/楕円 491"/>
        <xdr:cNvSpPr/>
      </xdr:nvSpPr>
      <xdr:spPr>
        <a:xfrm>
          <a:off x="22110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165116</xdr:rowOff>
    </xdr:from>
    <xdr:ext cx="469744" cy="259045"/>
    <xdr:sp macro="" textlink="">
      <xdr:nvSpPr>
        <xdr:cNvPr id="493" name="【児童館】&#10;一人当たり面積該当値テキスト"/>
        <xdr:cNvSpPr txBox="1"/>
      </xdr:nvSpPr>
      <xdr:spPr>
        <a:xfrm>
          <a:off x="22250400"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4" name="正方形/長方形 49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1" name="正方形/長方形 50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6" name="テキスト ボックス 51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8" name="テキスト ボックス 5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69669</xdr:rowOff>
    </xdr:from>
    <xdr:to>
      <xdr:col>23</xdr:col>
      <xdr:colOff>516889</xdr:colOff>
      <xdr:row>108</xdr:row>
      <xdr:rowOff>128451</xdr:rowOff>
    </xdr:to>
    <xdr:cxnSp macro="">
      <xdr:nvCxnSpPr>
        <xdr:cNvPr id="520" name="直線コネクタ 519"/>
        <xdr:cNvCxnSpPr/>
      </xdr:nvCxnSpPr>
      <xdr:spPr>
        <a:xfrm flipV="1">
          <a:off x="16318864" y="17214669"/>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21"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22" name="直線コネクタ 521"/>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16346</xdr:rowOff>
    </xdr:from>
    <xdr:ext cx="405111" cy="259045"/>
    <xdr:sp macro="" textlink="">
      <xdr:nvSpPr>
        <xdr:cNvPr id="523" name="【公民館】&#10;有形固定資産減価償却率最大値テキスト"/>
        <xdr:cNvSpPr txBox="1"/>
      </xdr:nvSpPr>
      <xdr:spPr>
        <a:xfrm>
          <a:off x="16408400" y="169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23</xdr:col>
      <xdr:colOff>428625</xdr:colOff>
      <xdr:row>100</xdr:row>
      <xdr:rowOff>69669</xdr:rowOff>
    </xdr:from>
    <xdr:to>
      <xdr:col>23</xdr:col>
      <xdr:colOff>606425</xdr:colOff>
      <xdr:row>100</xdr:row>
      <xdr:rowOff>69669</xdr:rowOff>
    </xdr:to>
    <xdr:cxnSp macro="">
      <xdr:nvCxnSpPr>
        <xdr:cNvPr id="524" name="直線コネクタ 523"/>
        <xdr:cNvCxnSpPr/>
      </xdr:nvCxnSpPr>
      <xdr:spPr>
        <a:xfrm>
          <a:off x="16230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88735</xdr:rowOff>
    </xdr:from>
    <xdr:ext cx="405111" cy="259045"/>
    <xdr:sp macro="" textlink="">
      <xdr:nvSpPr>
        <xdr:cNvPr id="525" name="【公民館】&#10;有形固定資産減価償却率平均値テキスト"/>
        <xdr:cNvSpPr txBox="1"/>
      </xdr:nvSpPr>
      <xdr:spPr>
        <a:xfrm>
          <a:off x="16408400" y="1791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110308</xdr:rowOff>
    </xdr:from>
    <xdr:to>
      <xdr:col>23</xdr:col>
      <xdr:colOff>568325</xdr:colOff>
      <xdr:row>105</xdr:row>
      <xdr:rowOff>40458</xdr:rowOff>
    </xdr:to>
    <xdr:sp macro="" textlink="">
      <xdr:nvSpPr>
        <xdr:cNvPr id="526" name="フローチャート : 判断 525"/>
        <xdr:cNvSpPr/>
      </xdr:nvSpPr>
      <xdr:spPr>
        <a:xfrm>
          <a:off x="162687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107043</xdr:rowOff>
    </xdr:from>
    <xdr:to>
      <xdr:col>23</xdr:col>
      <xdr:colOff>568325</xdr:colOff>
      <xdr:row>105</xdr:row>
      <xdr:rowOff>37193</xdr:rowOff>
    </xdr:to>
    <xdr:sp macro="" textlink="">
      <xdr:nvSpPr>
        <xdr:cNvPr id="532" name="円/楕円 531"/>
        <xdr:cNvSpPr/>
      </xdr:nvSpPr>
      <xdr:spPr>
        <a:xfrm>
          <a:off x="16268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129920</xdr:rowOff>
    </xdr:from>
    <xdr:ext cx="405111" cy="259045"/>
    <xdr:sp macro="" textlink="">
      <xdr:nvSpPr>
        <xdr:cNvPr id="533" name="【公民館】&#10;有形固定資産減価償却率該当値テキスト"/>
        <xdr:cNvSpPr txBox="1"/>
      </xdr:nvSpPr>
      <xdr:spPr>
        <a:xfrm>
          <a:off x="164084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4" name="正方形/長方形 53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1" name="正方形/長方形 54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4" name="テキスト ボックス 5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5" name="直線コネクタ 5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6" name="テキスト ボックス 5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7" name="直線コネクタ 5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8" name="テキスト ボックス 5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9" name="直線コネクタ 5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0" name="テキスト ボックス 5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1" name="直線コネクタ 5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2" name="テキスト ボックス 5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3" name="直線コネクタ 5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4" name="テキスト ボックス 5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109</xdr:row>
      <xdr:rowOff>72389</xdr:rowOff>
    </xdr:to>
    <xdr:cxnSp macro="">
      <xdr:nvCxnSpPr>
        <xdr:cNvPr id="558" name="直線コネクタ 557"/>
        <xdr:cNvCxnSpPr/>
      </xdr:nvCxnSpPr>
      <xdr:spPr>
        <a:xfrm flipV="1">
          <a:off x="22160864" y="171983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76216</xdr:rowOff>
    </xdr:from>
    <xdr:ext cx="469744" cy="259045"/>
    <xdr:sp macro="" textlink="">
      <xdr:nvSpPr>
        <xdr:cNvPr id="559" name="【公民館】&#10;一人当たり面積最小値テキスト"/>
        <xdr:cNvSpPr txBox="1"/>
      </xdr:nvSpPr>
      <xdr:spPr>
        <a:xfrm>
          <a:off x="22250400"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109</xdr:row>
      <xdr:rowOff>72389</xdr:rowOff>
    </xdr:from>
    <xdr:to>
      <xdr:col>32</xdr:col>
      <xdr:colOff>276225</xdr:colOff>
      <xdr:row>109</xdr:row>
      <xdr:rowOff>72389</xdr:rowOff>
    </xdr:to>
    <xdr:cxnSp macro="">
      <xdr:nvCxnSpPr>
        <xdr:cNvPr id="560" name="直線コネクタ 559"/>
        <xdr:cNvCxnSpPr/>
      </xdr:nvCxnSpPr>
      <xdr:spPr>
        <a:xfrm>
          <a:off x="22072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61" name="【公民館】&#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0.486</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62" name="直線コネクタ 561"/>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2557</xdr:rowOff>
    </xdr:from>
    <xdr:ext cx="469744" cy="259045"/>
    <xdr:sp macro="" textlink="">
      <xdr:nvSpPr>
        <xdr:cNvPr id="563" name="【公民館】&#10;一人当たり面積平均値テキスト"/>
        <xdr:cNvSpPr txBox="1"/>
      </xdr:nvSpPr>
      <xdr:spPr>
        <a:xfrm>
          <a:off x="222504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151130</xdr:rowOff>
    </xdr:from>
    <xdr:to>
      <xdr:col>32</xdr:col>
      <xdr:colOff>238125</xdr:colOff>
      <xdr:row>104</xdr:row>
      <xdr:rowOff>81280</xdr:rowOff>
    </xdr:to>
    <xdr:sp macro="" textlink="">
      <xdr:nvSpPr>
        <xdr:cNvPr id="564" name="フローチャート : 判断 563"/>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90170</xdr:rowOff>
    </xdr:from>
    <xdr:to>
      <xdr:col>32</xdr:col>
      <xdr:colOff>238125</xdr:colOff>
      <xdr:row>105</xdr:row>
      <xdr:rowOff>20320</xdr:rowOff>
    </xdr:to>
    <xdr:sp macro="" textlink="">
      <xdr:nvSpPr>
        <xdr:cNvPr id="570" name="円/楕円 569"/>
        <xdr:cNvSpPr/>
      </xdr:nvSpPr>
      <xdr:spPr>
        <a:xfrm>
          <a:off x="22110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68597</xdr:rowOff>
    </xdr:from>
    <xdr:ext cx="469744" cy="259045"/>
    <xdr:sp macro="" textlink="">
      <xdr:nvSpPr>
        <xdr:cNvPr id="571" name="【公民館】&#10;一人当たり面積該当値テキスト"/>
        <xdr:cNvSpPr txBox="1"/>
      </xdr:nvSpPr>
      <xdr:spPr>
        <a:xfrm>
          <a:off x="22250400"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2" name="正方形/長方形 57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4" name="テキスト ボックス 57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有形固定資産減価償却率は特に認定こども園・保育所・幼稚園・児童館や学校で高くなっています。これらの施設は昭和５０年代～６０年代に整備されたものが多く、既に建築から</a:t>
          </a:r>
          <a:r>
            <a:rPr kumimoji="1" lang="en-US" altLang="ja-JP" sz="1300">
              <a:latin typeface="ＭＳ Ｐゴシック"/>
            </a:rPr>
            <a:t>30</a:t>
          </a:r>
          <a:r>
            <a:rPr kumimoji="1" lang="ja-JP" altLang="en-US" sz="1300">
              <a:latin typeface="ＭＳ Ｐゴシック"/>
            </a:rPr>
            <a:t>年以上が経過しているものが多くなっています。これらの施設は若年層の減少に伴う規模の見直しを行う必要があり（保育所・幼稚園では一人当たりの面積が類似団体平均より大きくなっている）、統合に向けた基本的な方針は固まっていますので、実施時期を明確にし確実に実施していく必要があります。　</a:t>
          </a:r>
          <a:endParaRPr kumimoji="1" lang="en-US" altLang="ja-JP" sz="1300">
            <a:latin typeface="ＭＳ Ｐゴシック"/>
          </a:endParaRPr>
        </a:p>
        <a:p>
          <a:r>
            <a:rPr kumimoji="1" lang="ja-JP" altLang="en-US" sz="1300">
              <a:latin typeface="ＭＳ Ｐゴシック"/>
            </a:rPr>
            <a:t>　また、道路も有形固定資産減価償却率が高くなっており、こちらも長寿命化計画により、必要な財源を活用しながら長寿命化のための整備を進めていきます。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22,966
22,862
108.38
12,725,261
12,460,632
260,635
7,760,611
13,490,370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3810</xdr:rowOff>
    </xdr:from>
    <xdr:to>
      <xdr:col>6</xdr:col>
      <xdr:colOff>510540</xdr:colOff>
      <xdr:row>42</xdr:row>
      <xdr:rowOff>99060</xdr:rowOff>
    </xdr:to>
    <xdr:cxnSp macro="">
      <xdr:nvCxnSpPr>
        <xdr:cNvPr id="57" name="直線コネクタ 56"/>
        <xdr:cNvCxnSpPr/>
      </xdr:nvCxnSpPr>
      <xdr:spPr>
        <a:xfrm flipV="1">
          <a:off x="4634865" y="566166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図書館】&#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121937</xdr:rowOff>
    </xdr:from>
    <xdr:ext cx="405111" cy="259045"/>
    <xdr:sp macro="" textlink="">
      <xdr:nvSpPr>
        <xdr:cNvPr id="60" name="【図書館】&#10;有形固定資産減価償却率最大値テキスト"/>
        <xdr:cNvSpPr txBox="1"/>
      </xdr:nvSpPr>
      <xdr:spPr>
        <a:xfrm>
          <a:off x="47244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33</xdr:row>
      <xdr:rowOff>3810</xdr:rowOff>
    </xdr:from>
    <xdr:to>
      <xdr:col>6</xdr:col>
      <xdr:colOff>600075</xdr:colOff>
      <xdr:row>33</xdr:row>
      <xdr:rowOff>3810</xdr:rowOff>
    </xdr:to>
    <xdr:cxnSp macro="">
      <xdr:nvCxnSpPr>
        <xdr:cNvPr id="61" name="直線コネクタ 60"/>
        <xdr:cNvCxnSpPr/>
      </xdr:nvCxnSpPr>
      <xdr:spPr>
        <a:xfrm>
          <a:off x="4546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38117</xdr:rowOff>
    </xdr:from>
    <xdr:ext cx="405111" cy="259045"/>
    <xdr:sp macro="" textlink="">
      <xdr:nvSpPr>
        <xdr:cNvPr id="62" name="【図書館】&#10;有形固定資産減価償却率平均値テキスト"/>
        <xdr:cNvSpPr txBox="1"/>
      </xdr:nvSpPr>
      <xdr:spPr>
        <a:xfrm>
          <a:off x="47244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59690</xdr:rowOff>
    </xdr:from>
    <xdr:to>
      <xdr:col>6</xdr:col>
      <xdr:colOff>561975</xdr:colOff>
      <xdr:row>40</xdr:row>
      <xdr:rowOff>161290</xdr:rowOff>
    </xdr:to>
    <xdr:sp macro="" textlink="">
      <xdr:nvSpPr>
        <xdr:cNvPr id="63" name="フローチャート : 判断 62"/>
        <xdr:cNvSpPr/>
      </xdr:nvSpPr>
      <xdr:spPr>
        <a:xfrm>
          <a:off x="4584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21590</xdr:rowOff>
    </xdr:from>
    <xdr:to>
      <xdr:col>6</xdr:col>
      <xdr:colOff>561975</xdr:colOff>
      <xdr:row>39</xdr:row>
      <xdr:rowOff>123190</xdr:rowOff>
    </xdr:to>
    <xdr:sp macro="" textlink="">
      <xdr:nvSpPr>
        <xdr:cNvPr id="69" name="円/楕円 68"/>
        <xdr:cNvSpPr/>
      </xdr:nvSpPr>
      <xdr:spPr>
        <a:xfrm>
          <a:off x="4584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44467</xdr:rowOff>
    </xdr:from>
    <xdr:ext cx="405111" cy="259045"/>
    <xdr:sp macro="" textlink="">
      <xdr:nvSpPr>
        <xdr:cNvPr id="70" name="【図書館】&#10;有形固定資産減価償却率該当値テキスト"/>
        <xdr:cNvSpPr txBox="1"/>
      </xdr:nvSpPr>
      <xdr:spPr>
        <a:xfrm>
          <a:off x="4724400"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114300</xdr:rowOff>
    </xdr:from>
    <xdr:to>
      <xdr:col>15</xdr:col>
      <xdr:colOff>180340</xdr:colOff>
      <xdr:row>42</xdr:row>
      <xdr:rowOff>127000</xdr:rowOff>
    </xdr:to>
    <xdr:cxnSp macro="">
      <xdr:nvCxnSpPr>
        <xdr:cNvPr id="95" name="直線コネクタ 94"/>
        <xdr:cNvCxnSpPr/>
      </xdr:nvCxnSpPr>
      <xdr:spPr>
        <a:xfrm flipV="1">
          <a:off x="10476865" y="59436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60977</xdr:rowOff>
    </xdr:from>
    <xdr:ext cx="469744" cy="259045"/>
    <xdr:sp macro="" textlink="">
      <xdr:nvSpPr>
        <xdr:cNvPr id="98" name="【図書館】&#10;一人当たり面積最大値テキスト"/>
        <xdr:cNvSpPr txBox="1"/>
      </xdr:nvSpPr>
      <xdr:spPr>
        <a:xfrm>
          <a:off x="105664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114300</xdr:rowOff>
    </xdr:from>
    <xdr:to>
      <xdr:col>15</xdr:col>
      <xdr:colOff>269875</xdr:colOff>
      <xdr:row>34</xdr:row>
      <xdr:rowOff>114300</xdr:rowOff>
    </xdr:to>
    <xdr:cxnSp macro="">
      <xdr:nvCxnSpPr>
        <xdr:cNvPr id="99" name="直線コネクタ 98"/>
        <xdr:cNvCxnSpPr/>
      </xdr:nvCxnSpPr>
      <xdr:spPr>
        <a:xfrm>
          <a:off x="10388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0" name="【図書館】&#10;一人当たり面積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1" name="フローチャート : 判断 10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63500</xdr:rowOff>
    </xdr:from>
    <xdr:to>
      <xdr:col>15</xdr:col>
      <xdr:colOff>231775</xdr:colOff>
      <xdr:row>34</xdr:row>
      <xdr:rowOff>165100</xdr:rowOff>
    </xdr:to>
    <xdr:sp macro="" textlink="">
      <xdr:nvSpPr>
        <xdr:cNvPr id="107" name="円/楕円 106"/>
        <xdr:cNvSpPr/>
      </xdr:nvSpPr>
      <xdr:spPr>
        <a:xfrm>
          <a:off x="10426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16527</xdr:rowOff>
    </xdr:from>
    <xdr:ext cx="469744" cy="259045"/>
    <xdr:sp macro="" textlink="">
      <xdr:nvSpPr>
        <xdr:cNvPr id="108" name="【図書館】&#10;一人当たり面積該当値テキスト"/>
        <xdr:cNvSpPr txBox="1"/>
      </xdr:nvSpPr>
      <xdr:spPr>
        <a:xfrm>
          <a:off x="105664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1" name="テキスト ボックス 13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81643</xdr:rowOff>
    </xdr:from>
    <xdr:to>
      <xdr:col>6</xdr:col>
      <xdr:colOff>510540</xdr:colOff>
      <xdr:row>64</xdr:row>
      <xdr:rowOff>120831</xdr:rowOff>
    </xdr:to>
    <xdr:cxnSp macro="">
      <xdr:nvCxnSpPr>
        <xdr:cNvPr id="135" name="直線コネクタ 134"/>
        <xdr:cNvCxnSpPr/>
      </xdr:nvCxnSpPr>
      <xdr:spPr>
        <a:xfrm flipV="1">
          <a:off x="4634865" y="968284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36" name="【体育館・プー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37" name="直線コネクタ 13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28320</xdr:rowOff>
    </xdr:from>
    <xdr:ext cx="405111" cy="259045"/>
    <xdr:sp macro="" textlink="">
      <xdr:nvSpPr>
        <xdr:cNvPr id="138" name="【体育館・プール】&#10;有形固定資産減価償却率最大値テキスト"/>
        <xdr:cNvSpPr txBox="1"/>
      </xdr:nvSpPr>
      <xdr:spPr>
        <a:xfrm>
          <a:off x="47244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56</xdr:row>
      <xdr:rowOff>81643</xdr:rowOff>
    </xdr:from>
    <xdr:to>
      <xdr:col>6</xdr:col>
      <xdr:colOff>600075</xdr:colOff>
      <xdr:row>56</xdr:row>
      <xdr:rowOff>81643</xdr:rowOff>
    </xdr:to>
    <xdr:cxnSp macro="">
      <xdr:nvCxnSpPr>
        <xdr:cNvPr id="139" name="直線コネクタ 13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47189</xdr:rowOff>
    </xdr:from>
    <xdr:ext cx="405111" cy="259045"/>
    <xdr:sp macro="" textlink="">
      <xdr:nvSpPr>
        <xdr:cNvPr id="140" name="【体育館・プール】&#10;有形固定資産減価償却率平均値テキスト"/>
        <xdr:cNvSpPr txBox="1"/>
      </xdr:nvSpPr>
      <xdr:spPr>
        <a:xfrm>
          <a:off x="4724400" y="10505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24312</xdr:rowOff>
    </xdr:from>
    <xdr:to>
      <xdr:col>6</xdr:col>
      <xdr:colOff>561975</xdr:colOff>
      <xdr:row>62</xdr:row>
      <xdr:rowOff>125912</xdr:rowOff>
    </xdr:to>
    <xdr:sp macro="" textlink="">
      <xdr:nvSpPr>
        <xdr:cNvPr id="141" name="フローチャート : 判断 140"/>
        <xdr:cNvSpPr/>
      </xdr:nvSpPr>
      <xdr:spPr>
        <a:xfrm>
          <a:off x="45847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158206</xdr:rowOff>
    </xdr:from>
    <xdr:to>
      <xdr:col>6</xdr:col>
      <xdr:colOff>561975</xdr:colOff>
      <xdr:row>63</xdr:row>
      <xdr:rowOff>88356</xdr:rowOff>
    </xdr:to>
    <xdr:sp macro="" textlink="">
      <xdr:nvSpPr>
        <xdr:cNvPr id="147" name="円/楕円 146"/>
        <xdr:cNvSpPr/>
      </xdr:nvSpPr>
      <xdr:spPr>
        <a:xfrm>
          <a:off x="4584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136633</xdr:rowOff>
    </xdr:from>
    <xdr:ext cx="405111" cy="259045"/>
    <xdr:sp macro="" textlink="">
      <xdr:nvSpPr>
        <xdr:cNvPr id="148" name="【体育館・プール】&#10;有形固定資産減価償却率該当値テキスト"/>
        <xdr:cNvSpPr txBox="1"/>
      </xdr:nvSpPr>
      <xdr:spPr>
        <a:xfrm>
          <a:off x="47244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64</xdr:row>
      <xdr:rowOff>58783</xdr:rowOff>
    </xdr:to>
    <xdr:cxnSp macro="">
      <xdr:nvCxnSpPr>
        <xdr:cNvPr id="175" name="直線コネクタ 174"/>
        <xdr:cNvCxnSpPr/>
      </xdr:nvCxnSpPr>
      <xdr:spPr>
        <a:xfrm flipV="1">
          <a:off x="10476865" y="964692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62610</xdr:rowOff>
    </xdr:from>
    <xdr:ext cx="469744" cy="259045"/>
    <xdr:sp macro="" textlink="">
      <xdr:nvSpPr>
        <xdr:cNvPr id="176" name="【体育館・プール】&#10;一人当たり面積最小値テキスト"/>
        <xdr:cNvSpPr txBox="1"/>
      </xdr:nvSpPr>
      <xdr:spPr>
        <a:xfrm>
          <a:off x="10566400"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58783</xdr:rowOff>
    </xdr:from>
    <xdr:to>
      <xdr:col>15</xdr:col>
      <xdr:colOff>269875</xdr:colOff>
      <xdr:row>64</xdr:row>
      <xdr:rowOff>58783</xdr:rowOff>
    </xdr:to>
    <xdr:cxnSp macro="">
      <xdr:nvCxnSpPr>
        <xdr:cNvPr id="177" name="直線コネクタ 176"/>
        <xdr:cNvCxnSpPr/>
      </xdr:nvCxnSpPr>
      <xdr:spPr>
        <a:xfrm>
          <a:off x="10388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8"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0.546</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9" name="直線コネクタ 178"/>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123933</xdr:rowOff>
    </xdr:from>
    <xdr:ext cx="469744" cy="259045"/>
    <xdr:sp macro="" textlink="">
      <xdr:nvSpPr>
        <xdr:cNvPr id="180" name="【体育館・プール】&#10;一人当たり面積平均値テキスト"/>
        <xdr:cNvSpPr txBox="1"/>
      </xdr:nvSpPr>
      <xdr:spPr>
        <a:xfrm>
          <a:off x="10566400" y="1041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101056</xdr:rowOff>
    </xdr:from>
    <xdr:to>
      <xdr:col>15</xdr:col>
      <xdr:colOff>231775</xdr:colOff>
      <xdr:row>62</xdr:row>
      <xdr:rowOff>31206</xdr:rowOff>
    </xdr:to>
    <xdr:sp macro="" textlink="">
      <xdr:nvSpPr>
        <xdr:cNvPr id="181" name="フローチャート : 判断 180"/>
        <xdr:cNvSpPr/>
      </xdr:nvSpPr>
      <xdr:spPr>
        <a:xfrm>
          <a:off x="104267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153307</xdr:rowOff>
    </xdr:from>
    <xdr:to>
      <xdr:col>15</xdr:col>
      <xdr:colOff>231775</xdr:colOff>
      <xdr:row>62</xdr:row>
      <xdr:rowOff>83457</xdr:rowOff>
    </xdr:to>
    <xdr:sp macro="" textlink="">
      <xdr:nvSpPr>
        <xdr:cNvPr id="187" name="円/楕円 186"/>
        <xdr:cNvSpPr/>
      </xdr:nvSpPr>
      <xdr:spPr>
        <a:xfrm>
          <a:off x="10426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131734</xdr:rowOff>
    </xdr:from>
    <xdr:ext cx="469744" cy="259045"/>
    <xdr:sp macro="" textlink="">
      <xdr:nvSpPr>
        <xdr:cNvPr id="188" name="【体育館・プール】&#10;一人当たり面積該当値テキスト"/>
        <xdr:cNvSpPr txBox="1"/>
      </xdr:nvSpPr>
      <xdr:spPr>
        <a:xfrm>
          <a:off x="10566400"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76</xdr:row>
      <xdr:rowOff>152400</xdr:rowOff>
    </xdr:from>
    <xdr:to>
      <xdr:col>6</xdr:col>
      <xdr:colOff>510540</xdr:colOff>
      <xdr:row>85</xdr:row>
      <xdr:rowOff>140970</xdr:rowOff>
    </xdr:to>
    <xdr:cxnSp macro="">
      <xdr:nvCxnSpPr>
        <xdr:cNvPr id="215" name="直線コネクタ 214"/>
        <xdr:cNvCxnSpPr/>
      </xdr:nvCxnSpPr>
      <xdr:spPr>
        <a:xfrm flipV="1">
          <a:off x="4634865" y="131826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144797</xdr:rowOff>
    </xdr:from>
    <xdr:ext cx="405111" cy="259045"/>
    <xdr:sp macro="" textlink="">
      <xdr:nvSpPr>
        <xdr:cNvPr id="216" name="【福祉施設】&#10;有形固定資産減価償却率最小値テキスト"/>
        <xdr:cNvSpPr txBox="1"/>
      </xdr:nvSpPr>
      <xdr:spPr>
        <a:xfrm>
          <a:off x="4724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140970</xdr:rowOff>
    </xdr:from>
    <xdr:to>
      <xdr:col>6</xdr:col>
      <xdr:colOff>600075</xdr:colOff>
      <xdr:row>85</xdr:row>
      <xdr:rowOff>140970</xdr:rowOff>
    </xdr:to>
    <xdr:cxnSp macro="">
      <xdr:nvCxnSpPr>
        <xdr:cNvPr id="217" name="直線コネクタ 216"/>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99077</xdr:rowOff>
    </xdr:from>
    <xdr:ext cx="405111" cy="259045"/>
    <xdr:sp macro="" textlink="">
      <xdr:nvSpPr>
        <xdr:cNvPr id="218" name="【福祉施設】&#10;有形固定資産減価償却率最大値テキスト"/>
        <xdr:cNvSpPr txBox="1"/>
      </xdr:nvSpPr>
      <xdr:spPr>
        <a:xfrm>
          <a:off x="472440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76</xdr:row>
      <xdr:rowOff>152400</xdr:rowOff>
    </xdr:from>
    <xdr:to>
      <xdr:col>6</xdr:col>
      <xdr:colOff>600075</xdr:colOff>
      <xdr:row>76</xdr:row>
      <xdr:rowOff>152400</xdr:rowOff>
    </xdr:to>
    <xdr:cxnSp macro="">
      <xdr:nvCxnSpPr>
        <xdr:cNvPr id="219" name="直線コネクタ 218"/>
        <xdr:cNvCxnSpPr/>
      </xdr:nvCxnSpPr>
      <xdr:spPr>
        <a:xfrm>
          <a:off x="4546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20" name="【福祉施設】&#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21" name="フローチャート : 判断 220"/>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72208</xdr:rowOff>
    </xdr:from>
    <xdr:to>
      <xdr:col>6</xdr:col>
      <xdr:colOff>561975</xdr:colOff>
      <xdr:row>79</xdr:row>
      <xdr:rowOff>2358</xdr:rowOff>
    </xdr:to>
    <xdr:sp macro="" textlink="">
      <xdr:nvSpPr>
        <xdr:cNvPr id="227" name="円/楕円 226"/>
        <xdr:cNvSpPr/>
      </xdr:nvSpPr>
      <xdr:spPr>
        <a:xfrm>
          <a:off x="45847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95085</xdr:rowOff>
    </xdr:from>
    <xdr:ext cx="405111" cy="259045"/>
    <xdr:sp macro="" textlink="">
      <xdr:nvSpPr>
        <xdr:cNvPr id="228" name="【福祉施設】&#10;有形固定資産減価償却率該当値テキスト"/>
        <xdr:cNvSpPr txBox="1"/>
      </xdr:nvSpPr>
      <xdr:spPr>
        <a:xfrm>
          <a:off x="4724400" y="1329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9" name="正方形/長方形 2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6" name="正方形/長方形 2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72389</xdr:rowOff>
    </xdr:to>
    <xdr:cxnSp macro="">
      <xdr:nvCxnSpPr>
        <xdr:cNvPr id="250" name="直線コネクタ 249"/>
        <xdr:cNvCxnSpPr/>
      </xdr:nvCxnSpPr>
      <xdr:spPr>
        <a:xfrm flipV="1">
          <a:off x="10476865" y="13722096"/>
          <a:ext cx="0" cy="92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76216</xdr:rowOff>
    </xdr:from>
    <xdr:ext cx="469744" cy="259045"/>
    <xdr:sp macro="" textlink="">
      <xdr:nvSpPr>
        <xdr:cNvPr id="251" name="【福祉施設】&#10;一人当たり面積最小値テキスト"/>
        <xdr:cNvSpPr txBox="1"/>
      </xdr:nvSpPr>
      <xdr:spPr>
        <a:xfrm>
          <a:off x="10566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85</xdr:row>
      <xdr:rowOff>72389</xdr:rowOff>
    </xdr:from>
    <xdr:to>
      <xdr:col>15</xdr:col>
      <xdr:colOff>269875</xdr:colOff>
      <xdr:row>85</xdr:row>
      <xdr:rowOff>72389</xdr:rowOff>
    </xdr:to>
    <xdr:cxnSp macro="">
      <xdr:nvCxnSpPr>
        <xdr:cNvPr id="252" name="直線コネクタ 251"/>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53"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54" name="直線コネクタ 25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41164</xdr:rowOff>
    </xdr:from>
    <xdr:ext cx="469744" cy="259045"/>
    <xdr:sp macro="" textlink="">
      <xdr:nvSpPr>
        <xdr:cNvPr id="255" name="【福祉施設】&#10;一人当たり面積平均値テキスト"/>
        <xdr:cNvSpPr txBox="1"/>
      </xdr:nvSpPr>
      <xdr:spPr>
        <a:xfrm>
          <a:off x="10566400" y="13928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62737</xdr:rowOff>
    </xdr:from>
    <xdr:to>
      <xdr:col>15</xdr:col>
      <xdr:colOff>231775</xdr:colOff>
      <xdr:row>81</xdr:row>
      <xdr:rowOff>164337</xdr:rowOff>
    </xdr:to>
    <xdr:sp macro="" textlink="">
      <xdr:nvSpPr>
        <xdr:cNvPr id="256" name="フローチャート : 判断 255"/>
        <xdr:cNvSpPr/>
      </xdr:nvSpPr>
      <xdr:spPr>
        <a:xfrm>
          <a:off x="10426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53594</xdr:rowOff>
    </xdr:from>
    <xdr:to>
      <xdr:col>15</xdr:col>
      <xdr:colOff>231775</xdr:colOff>
      <xdr:row>81</xdr:row>
      <xdr:rowOff>155194</xdr:rowOff>
    </xdr:to>
    <xdr:sp macro="" textlink="">
      <xdr:nvSpPr>
        <xdr:cNvPr id="262" name="円/楕円 261"/>
        <xdr:cNvSpPr/>
      </xdr:nvSpPr>
      <xdr:spPr>
        <a:xfrm>
          <a:off x="10426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76471</xdr:rowOff>
    </xdr:from>
    <xdr:ext cx="469744" cy="259045"/>
    <xdr:sp macro="" textlink="">
      <xdr:nvSpPr>
        <xdr:cNvPr id="263" name="【福祉施設】&#10;一人当たり面積該当値テキスト"/>
        <xdr:cNvSpPr txBox="1"/>
      </xdr:nvSpPr>
      <xdr:spPr>
        <a:xfrm>
          <a:off x="10566400" y="137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2" name="正方形/長方形 27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9" name="正方形/長方形 27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0" name="正方形/長方形 27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7" name="正方形/長方形 28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110490</xdr:rowOff>
    </xdr:to>
    <xdr:cxnSp macro="">
      <xdr:nvCxnSpPr>
        <xdr:cNvPr id="304" name="直線コネクタ 303"/>
        <xdr:cNvCxnSpPr/>
      </xdr:nvCxnSpPr>
      <xdr:spPr>
        <a:xfrm flipV="1">
          <a:off x="16318864" y="579120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305"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06" name="直線コネクタ 305"/>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7" name="【一般廃棄物処理施設】&#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8" name="直線コネクタ 30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124477</xdr:rowOff>
    </xdr:from>
    <xdr:ext cx="405111" cy="259045"/>
    <xdr:sp macro="" textlink="">
      <xdr:nvSpPr>
        <xdr:cNvPr id="309" name="【一般廃棄物処理施設】&#10;有形固定資産減価償却率平均値テキスト"/>
        <xdr:cNvSpPr txBox="1"/>
      </xdr:nvSpPr>
      <xdr:spPr>
        <a:xfrm>
          <a:off x="16408400" y="646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10" name="フローチャート : 判断 309"/>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59690</xdr:rowOff>
    </xdr:from>
    <xdr:to>
      <xdr:col>23</xdr:col>
      <xdr:colOff>568325</xdr:colOff>
      <xdr:row>40</xdr:row>
      <xdr:rowOff>161290</xdr:rowOff>
    </xdr:to>
    <xdr:sp macro="" textlink="">
      <xdr:nvSpPr>
        <xdr:cNvPr id="316" name="円/楕円 315"/>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146067</xdr:rowOff>
    </xdr:from>
    <xdr:ext cx="405111" cy="259045"/>
    <xdr:sp macro="" textlink="">
      <xdr:nvSpPr>
        <xdr:cNvPr id="317" name="【一般廃棄物処理施設】&#10;有形固定資産減価償却率該当値テキスト"/>
        <xdr:cNvSpPr txBox="1"/>
      </xdr:nvSpPr>
      <xdr:spPr>
        <a:xfrm>
          <a:off x="16408400"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29" name="テキスト ボックス 32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1" name="テキスト ボックス 33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3" name="テキスト ボックス 33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35" name="テキスト ボックス 33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37" name="テキスト ボックス 33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48174</xdr:rowOff>
    </xdr:from>
    <xdr:to>
      <xdr:col>32</xdr:col>
      <xdr:colOff>186689</xdr:colOff>
      <xdr:row>41</xdr:row>
      <xdr:rowOff>66667</xdr:rowOff>
    </xdr:to>
    <xdr:cxnSp macro="">
      <xdr:nvCxnSpPr>
        <xdr:cNvPr id="339" name="直線コネクタ 338"/>
        <xdr:cNvCxnSpPr/>
      </xdr:nvCxnSpPr>
      <xdr:spPr>
        <a:xfrm flipV="1">
          <a:off x="22160864" y="5877474"/>
          <a:ext cx="0" cy="1218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70494</xdr:rowOff>
    </xdr:from>
    <xdr:ext cx="469744" cy="259045"/>
    <xdr:sp macro="" textlink="">
      <xdr:nvSpPr>
        <xdr:cNvPr id="340" name="【一般廃棄物処理施設】&#10;一人当たり有形固定資産（償却資産）額最小値テキスト"/>
        <xdr:cNvSpPr txBox="1"/>
      </xdr:nvSpPr>
      <xdr:spPr>
        <a:xfrm>
          <a:off x="22250400" y="70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a:t>
          </a:r>
          <a:endParaRPr kumimoji="1" lang="ja-JP" altLang="en-US" sz="1000" b="1">
            <a:latin typeface="ＭＳ Ｐゴシック"/>
          </a:endParaRPr>
        </a:p>
      </xdr:txBody>
    </xdr:sp>
    <xdr:clientData/>
  </xdr:oneCellAnchor>
  <xdr:twoCellAnchor>
    <xdr:from>
      <xdr:col>32</xdr:col>
      <xdr:colOff>98425</xdr:colOff>
      <xdr:row>41</xdr:row>
      <xdr:rowOff>66667</xdr:rowOff>
    </xdr:from>
    <xdr:to>
      <xdr:col>32</xdr:col>
      <xdr:colOff>276225</xdr:colOff>
      <xdr:row>41</xdr:row>
      <xdr:rowOff>66667</xdr:rowOff>
    </xdr:to>
    <xdr:cxnSp macro="">
      <xdr:nvCxnSpPr>
        <xdr:cNvPr id="341" name="直線コネクタ 340"/>
        <xdr:cNvCxnSpPr/>
      </xdr:nvCxnSpPr>
      <xdr:spPr>
        <a:xfrm>
          <a:off x="22072600" y="709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166301</xdr:rowOff>
    </xdr:from>
    <xdr:ext cx="534377" cy="259045"/>
    <xdr:sp macro="" textlink="">
      <xdr:nvSpPr>
        <xdr:cNvPr id="342" name="【一般廃棄物処理施設】&#10;一人当たり有形固定資産（償却資産）額最大値テキスト"/>
        <xdr:cNvSpPr txBox="1"/>
      </xdr:nvSpPr>
      <xdr:spPr>
        <a:xfrm>
          <a:off x="22250400" y="56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56,226</a:t>
          </a:r>
          <a:endParaRPr kumimoji="1" lang="ja-JP" altLang="en-US" sz="1000" b="1">
            <a:latin typeface="ＭＳ Ｐゴシック"/>
          </a:endParaRPr>
        </a:p>
      </xdr:txBody>
    </xdr:sp>
    <xdr:clientData/>
  </xdr:oneCellAnchor>
  <xdr:twoCellAnchor>
    <xdr:from>
      <xdr:col>32</xdr:col>
      <xdr:colOff>98425</xdr:colOff>
      <xdr:row>34</xdr:row>
      <xdr:rowOff>48174</xdr:rowOff>
    </xdr:from>
    <xdr:to>
      <xdr:col>32</xdr:col>
      <xdr:colOff>276225</xdr:colOff>
      <xdr:row>34</xdr:row>
      <xdr:rowOff>48174</xdr:rowOff>
    </xdr:to>
    <xdr:cxnSp macro="">
      <xdr:nvCxnSpPr>
        <xdr:cNvPr id="343" name="直線コネクタ 342"/>
        <xdr:cNvCxnSpPr/>
      </xdr:nvCxnSpPr>
      <xdr:spPr>
        <a:xfrm>
          <a:off x="22072600" y="587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83299</xdr:rowOff>
    </xdr:from>
    <xdr:ext cx="469744" cy="259045"/>
    <xdr:sp macro="" textlink="">
      <xdr:nvSpPr>
        <xdr:cNvPr id="344" name="【一般廃棄物処理施設】&#10;一人当たり有形固定資産（償却資産）額平均値テキスト"/>
        <xdr:cNvSpPr txBox="1"/>
      </xdr:nvSpPr>
      <xdr:spPr>
        <a:xfrm>
          <a:off x="22250400" y="676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8,468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60422</xdr:rowOff>
    </xdr:from>
    <xdr:to>
      <xdr:col>32</xdr:col>
      <xdr:colOff>238125</xdr:colOff>
      <xdr:row>40</xdr:row>
      <xdr:rowOff>162022</xdr:rowOff>
    </xdr:to>
    <xdr:sp macro="" textlink="">
      <xdr:nvSpPr>
        <xdr:cNvPr id="345" name="フローチャート : 判断 344"/>
        <xdr:cNvSpPr/>
      </xdr:nvSpPr>
      <xdr:spPr>
        <a:xfrm>
          <a:off x="22110700" y="69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123469</xdr:rowOff>
    </xdr:from>
    <xdr:to>
      <xdr:col>32</xdr:col>
      <xdr:colOff>238125</xdr:colOff>
      <xdr:row>41</xdr:row>
      <xdr:rowOff>53619</xdr:rowOff>
    </xdr:to>
    <xdr:sp macro="" textlink="">
      <xdr:nvSpPr>
        <xdr:cNvPr id="351" name="円/楕円 350"/>
        <xdr:cNvSpPr/>
      </xdr:nvSpPr>
      <xdr:spPr>
        <a:xfrm>
          <a:off x="22110700" y="69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38848</xdr:rowOff>
    </xdr:from>
    <xdr:ext cx="469744" cy="259045"/>
    <xdr:sp macro="" textlink="">
      <xdr:nvSpPr>
        <xdr:cNvPr id="352" name="【一般廃棄物処理施設】&#10;一人当たり有形固定資産（償却資産）額該当値テキスト"/>
        <xdr:cNvSpPr txBox="1"/>
      </xdr:nvSpPr>
      <xdr:spPr>
        <a:xfrm>
          <a:off x="22250400" y="689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64" name="直線コネクタ 36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5" name="テキスト ボックス 36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68" name="直線コネクタ 36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69" name="テキスト ボックス 36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34290</xdr:rowOff>
    </xdr:from>
    <xdr:to>
      <xdr:col>23</xdr:col>
      <xdr:colOff>516889</xdr:colOff>
      <xdr:row>62</xdr:row>
      <xdr:rowOff>160020</xdr:rowOff>
    </xdr:to>
    <xdr:cxnSp macro="">
      <xdr:nvCxnSpPr>
        <xdr:cNvPr id="373" name="直線コネクタ 372"/>
        <xdr:cNvCxnSpPr/>
      </xdr:nvCxnSpPr>
      <xdr:spPr>
        <a:xfrm flipV="1">
          <a:off x="16318864" y="96354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163847</xdr:rowOff>
    </xdr:from>
    <xdr:ext cx="405111" cy="259045"/>
    <xdr:sp macro="" textlink="">
      <xdr:nvSpPr>
        <xdr:cNvPr id="374" name="【保健センター・保健所】&#10;有形固定資産減価償却率最小値テキスト"/>
        <xdr:cNvSpPr txBox="1"/>
      </xdr:nvSpPr>
      <xdr:spPr>
        <a:xfrm>
          <a:off x="164084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62</xdr:row>
      <xdr:rowOff>160020</xdr:rowOff>
    </xdr:from>
    <xdr:to>
      <xdr:col>23</xdr:col>
      <xdr:colOff>606425</xdr:colOff>
      <xdr:row>62</xdr:row>
      <xdr:rowOff>160020</xdr:rowOff>
    </xdr:to>
    <xdr:cxnSp macro="">
      <xdr:nvCxnSpPr>
        <xdr:cNvPr id="375" name="直線コネクタ 374"/>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152417</xdr:rowOff>
    </xdr:from>
    <xdr:ext cx="405111" cy="259045"/>
    <xdr:sp macro="" textlink="">
      <xdr:nvSpPr>
        <xdr:cNvPr id="376" name="【保健センター・保健所】&#10;有形固定資産減価償却率最大値テキスト"/>
        <xdr:cNvSpPr txBox="1"/>
      </xdr:nvSpPr>
      <xdr:spPr>
        <a:xfrm>
          <a:off x="164084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23</xdr:col>
      <xdr:colOff>428625</xdr:colOff>
      <xdr:row>56</xdr:row>
      <xdr:rowOff>34290</xdr:rowOff>
    </xdr:from>
    <xdr:to>
      <xdr:col>23</xdr:col>
      <xdr:colOff>606425</xdr:colOff>
      <xdr:row>56</xdr:row>
      <xdr:rowOff>34290</xdr:rowOff>
    </xdr:to>
    <xdr:cxnSp macro="">
      <xdr:nvCxnSpPr>
        <xdr:cNvPr id="377" name="直線コネクタ 376"/>
        <xdr:cNvCxnSpPr/>
      </xdr:nvCxnSpPr>
      <xdr:spPr>
        <a:xfrm>
          <a:off x="16230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92092</xdr:rowOff>
    </xdr:from>
    <xdr:ext cx="405111" cy="259045"/>
    <xdr:sp macro="" textlink="">
      <xdr:nvSpPr>
        <xdr:cNvPr id="378" name="【保健センター・保健所】&#10;有形固定資産減価償却率平均値テキスト"/>
        <xdr:cNvSpPr txBox="1"/>
      </xdr:nvSpPr>
      <xdr:spPr>
        <a:xfrm>
          <a:off x="16408400" y="1020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69215</xdr:rowOff>
    </xdr:from>
    <xdr:to>
      <xdr:col>23</xdr:col>
      <xdr:colOff>568325</xdr:colOff>
      <xdr:row>60</xdr:row>
      <xdr:rowOff>170815</xdr:rowOff>
    </xdr:to>
    <xdr:sp macro="" textlink="">
      <xdr:nvSpPr>
        <xdr:cNvPr id="379" name="フローチャート : 判断 378"/>
        <xdr:cNvSpPr/>
      </xdr:nvSpPr>
      <xdr:spPr>
        <a:xfrm>
          <a:off x="16268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109220</xdr:rowOff>
    </xdr:from>
    <xdr:to>
      <xdr:col>23</xdr:col>
      <xdr:colOff>568325</xdr:colOff>
      <xdr:row>63</xdr:row>
      <xdr:rowOff>39370</xdr:rowOff>
    </xdr:to>
    <xdr:sp macro="" textlink="">
      <xdr:nvSpPr>
        <xdr:cNvPr id="385" name="円/楕円 384"/>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24147</xdr:rowOff>
    </xdr:from>
    <xdr:ext cx="405111" cy="259045"/>
    <xdr:sp macro="" textlink="">
      <xdr:nvSpPr>
        <xdr:cNvPr id="386" name="【保健センター・保健所】&#10;有形固定資産減価償却率該当値テキスト"/>
        <xdr:cNvSpPr txBox="1"/>
      </xdr:nvSpPr>
      <xdr:spPr>
        <a:xfrm>
          <a:off x="1640840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7" name="正方形/長方形 3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4" name="正方形/長方形 39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7" name="テキスト ボックス 3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8" name="直線コネクタ 3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9" name="テキスト ボックス 3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0" name="直線コネクタ 3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1" name="テキスト ボックス 4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2" name="直線コネクタ 4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3" name="テキスト ボックス 4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4" name="直線コネクタ 4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5" name="テキスト ボックス 4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6" name="直線コネクタ 4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7" name="テキスト ボックス 4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64</xdr:row>
      <xdr:rowOff>0</xdr:rowOff>
    </xdr:to>
    <xdr:cxnSp macro="">
      <xdr:nvCxnSpPr>
        <xdr:cNvPr id="411" name="直線コネクタ 410"/>
        <xdr:cNvCxnSpPr/>
      </xdr:nvCxnSpPr>
      <xdr:spPr>
        <a:xfrm flipV="1">
          <a:off x="22160864" y="944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1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13" name="直線コネクタ 41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14"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15" name="直線コネクタ 414"/>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41927</xdr:rowOff>
    </xdr:from>
    <xdr:ext cx="469744" cy="259045"/>
    <xdr:sp macro="" textlink="">
      <xdr:nvSpPr>
        <xdr:cNvPr id="416" name="【保健センター・保健所】&#10;一人当たり面積平均値テキスト"/>
        <xdr:cNvSpPr txBox="1"/>
      </xdr:nvSpPr>
      <xdr:spPr>
        <a:xfrm>
          <a:off x="22250400" y="998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63500</xdr:rowOff>
    </xdr:from>
    <xdr:to>
      <xdr:col>32</xdr:col>
      <xdr:colOff>238125</xdr:colOff>
      <xdr:row>58</xdr:row>
      <xdr:rowOff>165100</xdr:rowOff>
    </xdr:to>
    <xdr:sp macro="" textlink="">
      <xdr:nvSpPr>
        <xdr:cNvPr id="417" name="フローチャート : 判断 416"/>
        <xdr:cNvSpPr/>
      </xdr:nvSpPr>
      <xdr:spPr>
        <a:xfrm>
          <a:off x="22110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139700</xdr:rowOff>
    </xdr:from>
    <xdr:to>
      <xdr:col>32</xdr:col>
      <xdr:colOff>238125</xdr:colOff>
      <xdr:row>57</xdr:row>
      <xdr:rowOff>69850</xdr:rowOff>
    </xdr:to>
    <xdr:sp macro="" textlink="">
      <xdr:nvSpPr>
        <xdr:cNvPr id="423" name="円/楕円 422"/>
        <xdr:cNvSpPr/>
      </xdr:nvSpPr>
      <xdr:spPr>
        <a:xfrm>
          <a:off x="22110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162577</xdr:rowOff>
    </xdr:from>
    <xdr:ext cx="469744" cy="259045"/>
    <xdr:sp macro="" textlink="">
      <xdr:nvSpPr>
        <xdr:cNvPr id="424" name="【保健センター・保健所】&#10;一人当たり面積該当値テキスト"/>
        <xdr:cNvSpPr txBox="1"/>
      </xdr:nvSpPr>
      <xdr:spPr>
        <a:xfrm>
          <a:off x="22250400"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5" name="テキスト ボックス 43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6" name="直線コネクタ 4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7" name="テキスト ボックス 4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8" name="直線コネクタ 4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9" name="テキスト ボックス 4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0" name="直線コネクタ 4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1" name="テキスト ボックス 4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2" name="直線コネクタ 4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43" name="テキスト ボックス 44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120396</xdr:rowOff>
    </xdr:from>
    <xdr:to>
      <xdr:col>23</xdr:col>
      <xdr:colOff>516889</xdr:colOff>
      <xdr:row>86</xdr:row>
      <xdr:rowOff>10668</xdr:rowOff>
    </xdr:to>
    <xdr:cxnSp macro="">
      <xdr:nvCxnSpPr>
        <xdr:cNvPr id="447" name="直線コネクタ 446"/>
        <xdr:cNvCxnSpPr/>
      </xdr:nvCxnSpPr>
      <xdr:spPr>
        <a:xfrm flipV="1">
          <a:off x="16318864" y="1349349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14495</xdr:rowOff>
    </xdr:from>
    <xdr:ext cx="405111" cy="259045"/>
    <xdr:sp macro="" textlink="">
      <xdr:nvSpPr>
        <xdr:cNvPr id="448" name="【消防施設】&#10;有形固定資産減価償却率最小値テキスト"/>
        <xdr:cNvSpPr txBox="1"/>
      </xdr:nvSpPr>
      <xdr:spPr>
        <a:xfrm>
          <a:off x="164084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23</xdr:col>
      <xdr:colOff>428625</xdr:colOff>
      <xdr:row>86</xdr:row>
      <xdr:rowOff>10668</xdr:rowOff>
    </xdr:from>
    <xdr:to>
      <xdr:col>23</xdr:col>
      <xdr:colOff>606425</xdr:colOff>
      <xdr:row>86</xdr:row>
      <xdr:rowOff>10668</xdr:rowOff>
    </xdr:to>
    <xdr:cxnSp macro="">
      <xdr:nvCxnSpPr>
        <xdr:cNvPr id="449" name="直線コネクタ 448"/>
        <xdr:cNvCxnSpPr/>
      </xdr:nvCxnSpPr>
      <xdr:spPr>
        <a:xfrm>
          <a:off x="16230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67073</xdr:rowOff>
    </xdr:from>
    <xdr:ext cx="405111" cy="259045"/>
    <xdr:sp macro="" textlink="">
      <xdr:nvSpPr>
        <xdr:cNvPr id="450" name="【消防施設】&#10;有形固定資産減価償却率最大値テキスト"/>
        <xdr:cNvSpPr txBox="1"/>
      </xdr:nvSpPr>
      <xdr:spPr>
        <a:xfrm>
          <a:off x="16408400" y="1326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120396</xdr:rowOff>
    </xdr:from>
    <xdr:to>
      <xdr:col>23</xdr:col>
      <xdr:colOff>606425</xdr:colOff>
      <xdr:row>78</xdr:row>
      <xdr:rowOff>120396</xdr:rowOff>
    </xdr:to>
    <xdr:cxnSp macro="">
      <xdr:nvCxnSpPr>
        <xdr:cNvPr id="451" name="直線コネクタ 450"/>
        <xdr:cNvCxnSpPr/>
      </xdr:nvCxnSpPr>
      <xdr:spPr>
        <a:xfrm>
          <a:off x="16230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115333</xdr:rowOff>
    </xdr:from>
    <xdr:ext cx="405111" cy="259045"/>
    <xdr:sp macro="" textlink="">
      <xdr:nvSpPr>
        <xdr:cNvPr id="452" name="【消防施設】&#10;有形固定資産減価償却率平均値テキスト"/>
        <xdr:cNvSpPr txBox="1"/>
      </xdr:nvSpPr>
      <xdr:spPr>
        <a:xfrm>
          <a:off x="16408400" y="1383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92456</xdr:rowOff>
    </xdr:from>
    <xdr:to>
      <xdr:col>23</xdr:col>
      <xdr:colOff>568325</xdr:colOff>
      <xdr:row>82</xdr:row>
      <xdr:rowOff>22606</xdr:rowOff>
    </xdr:to>
    <xdr:sp macro="" textlink="">
      <xdr:nvSpPr>
        <xdr:cNvPr id="453" name="フローチャート : 判断 452"/>
        <xdr:cNvSpPr/>
      </xdr:nvSpPr>
      <xdr:spPr>
        <a:xfrm>
          <a:off x="162687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131318</xdr:rowOff>
    </xdr:from>
    <xdr:to>
      <xdr:col>23</xdr:col>
      <xdr:colOff>568325</xdr:colOff>
      <xdr:row>86</xdr:row>
      <xdr:rowOff>61468</xdr:rowOff>
    </xdr:to>
    <xdr:sp macro="" textlink="">
      <xdr:nvSpPr>
        <xdr:cNvPr id="459" name="円/楕円 458"/>
        <xdr:cNvSpPr/>
      </xdr:nvSpPr>
      <xdr:spPr>
        <a:xfrm>
          <a:off x="16268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46245</xdr:rowOff>
    </xdr:from>
    <xdr:ext cx="405111" cy="259045"/>
    <xdr:sp macro="" textlink="">
      <xdr:nvSpPr>
        <xdr:cNvPr id="460" name="【消防施設】&#10;有形固定資産減価償却率該当値テキスト"/>
        <xdr:cNvSpPr txBox="1"/>
      </xdr:nvSpPr>
      <xdr:spPr>
        <a:xfrm>
          <a:off x="16408400" y="1461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137161</xdr:rowOff>
    </xdr:from>
    <xdr:to>
      <xdr:col>32</xdr:col>
      <xdr:colOff>186689</xdr:colOff>
      <xdr:row>86</xdr:row>
      <xdr:rowOff>53339</xdr:rowOff>
    </xdr:to>
    <xdr:cxnSp macro="">
      <xdr:nvCxnSpPr>
        <xdr:cNvPr id="484" name="直線コネクタ 483"/>
        <xdr:cNvCxnSpPr/>
      </xdr:nvCxnSpPr>
      <xdr:spPr>
        <a:xfrm flipV="1">
          <a:off x="22160864" y="13510261"/>
          <a:ext cx="0" cy="1287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485" name="【消防施設】&#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486" name="直線コネクタ 485"/>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83838</xdr:rowOff>
    </xdr:from>
    <xdr:ext cx="469744" cy="259045"/>
    <xdr:sp macro="" textlink="">
      <xdr:nvSpPr>
        <xdr:cNvPr id="487" name="【消防施設】&#10;一人当たり面積最大値テキスト"/>
        <xdr:cNvSpPr txBox="1"/>
      </xdr:nvSpPr>
      <xdr:spPr>
        <a:xfrm>
          <a:off x="222504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0.354</a:t>
          </a:r>
          <a:endParaRPr kumimoji="1" lang="ja-JP" altLang="en-US" sz="1000" b="1">
            <a:latin typeface="ＭＳ Ｐゴシック"/>
          </a:endParaRPr>
        </a:p>
      </xdr:txBody>
    </xdr:sp>
    <xdr:clientData/>
  </xdr:oneCellAnchor>
  <xdr:twoCellAnchor>
    <xdr:from>
      <xdr:col>32</xdr:col>
      <xdr:colOff>98425</xdr:colOff>
      <xdr:row>78</xdr:row>
      <xdr:rowOff>137161</xdr:rowOff>
    </xdr:from>
    <xdr:to>
      <xdr:col>32</xdr:col>
      <xdr:colOff>276225</xdr:colOff>
      <xdr:row>78</xdr:row>
      <xdr:rowOff>137161</xdr:rowOff>
    </xdr:to>
    <xdr:cxnSp macro="">
      <xdr:nvCxnSpPr>
        <xdr:cNvPr id="488" name="直線コネクタ 487"/>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6366</xdr:rowOff>
    </xdr:from>
    <xdr:ext cx="469744" cy="259045"/>
    <xdr:sp macro="" textlink="">
      <xdr:nvSpPr>
        <xdr:cNvPr id="489" name="【消防施設】&#10;一人当たり面積平均値テキスト"/>
        <xdr:cNvSpPr txBox="1"/>
      </xdr:nvSpPr>
      <xdr:spPr>
        <a:xfrm>
          <a:off x="222504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154939</xdr:rowOff>
    </xdr:from>
    <xdr:to>
      <xdr:col>32</xdr:col>
      <xdr:colOff>238125</xdr:colOff>
      <xdr:row>83</xdr:row>
      <xdr:rowOff>85089</xdr:rowOff>
    </xdr:to>
    <xdr:sp macro="" textlink="">
      <xdr:nvSpPr>
        <xdr:cNvPr id="490" name="フローチャート : 判断 489"/>
        <xdr:cNvSpPr/>
      </xdr:nvSpPr>
      <xdr:spPr>
        <a:xfrm>
          <a:off x="22110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2539</xdr:rowOff>
    </xdr:from>
    <xdr:to>
      <xdr:col>32</xdr:col>
      <xdr:colOff>238125</xdr:colOff>
      <xdr:row>84</xdr:row>
      <xdr:rowOff>104139</xdr:rowOff>
    </xdr:to>
    <xdr:sp macro="" textlink="">
      <xdr:nvSpPr>
        <xdr:cNvPr id="496" name="円/楕円 495"/>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152416</xdr:rowOff>
    </xdr:from>
    <xdr:ext cx="469744" cy="259045"/>
    <xdr:sp macro="" textlink="">
      <xdr:nvSpPr>
        <xdr:cNvPr id="497" name="【消防施設】&#10;一人当たり面積該当値テキスト"/>
        <xdr:cNvSpPr txBox="1"/>
      </xdr:nvSpPr>
      <xdr:spPr>
        <a:xfrm>
          <a:off x="222504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8" name="正方形/長方形 49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5" name="正方形/長方形 50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9" name="直線コネクタ 5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0" name="テキスト ボックス 5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1" name="直線コネクタ 5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2" name="テキスト ボックス 5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3" name="直線コネクタ 5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4" name="テキスト ボックス 5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5" name="直線コネクタ 5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6" name="テキスト ボックス 5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3048</xdr:rowOff>
    </xdr:from>
    <xdr:to>
      <xdr:col>23</xdr:col>
      <xdr:colOff>516889</xdr:colOff>
      <xdr:row>107</xdr:row>
      <xdr:rowOff>165354</xdr:rowOff>
    </xdr:to>
    <xdr:cxnSp macro="">
      <xdr:nvCxnSpPr>
        <xdr:cNvPr id="520" name="直線コネクタ 519"/>
        <xdr:cNvCxnSpPr/>
      </xdr:nvCxnSpPr>
      <xdr:spPr>
        <a:xfrm flipV="1">
          <a:off x="16318864" y="173194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21"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22" name="直線コネクタ 521"/>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121175</xdr:rowOff>
    </xdr:from>
    <xdr:ext cx="405111" cy="259045"/>
    <xdr:sp macro="" textlink="">
      <xdr:nvSpPr>
        <xdr:cNvPr id="523" name="【庁舎】&#10;有形固定資産減価償却率最大値テキスト"/>
        <xdr:cNvSpPr txBox="1"/>
      </xdr:nvSpPr>
      <xdr:spPr>
        <a:xfrm>
          <a:off x="16408400" y="1709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23</xdr:col>
      <xdr:colOff>428625</xdr:colOff>
      <xdr:row>101</xdr:row>
      <xdr:rowOff>3048</xdr:rowOff>
    </xdr:from>
    <xdr:to>
      <xdr:col>23</xdr:col>
      <xdr:colOff>606425</xdr:colOff>
      <xdr:row>101</xdr:row>
      <xdr:rowOff>3048</xdr:rowOff>
    </xdr:to>
    <xdr:cxnSp macro="">
      <xdr:nvCxnSpPr>
        <xdr:cNvPr id="524" name="直線コネクタ 523"/>
        <xdr:cNvCxnSpPr/>
      </xdr:nvCxnSpPr>
      <xdr:spPr>
        <a:xfrm>
          <a:off x="16230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135145</xdr:rowOff>
    </xdr:from>
    <xdr:ext cx="405111" cy="259045"/>
    <xdr:sp macro="" textlink="">
      <xdr:nvSpPr>
        <xdr:cNvPr id="525" name="【庁舎】&#10;有形固定資産減価償却率平均値テキスト"/>
        <xdr:cNvSpPr txBox="1"/>
      </xdr:nvSpPr>
      <xdr:spPr>
        <a:xfrm>
          <a:off x="16408400" y="1813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112268</xdr:rowOff>
    </xdr:from>
    <xdr:to>
      <xdr:col>23</xdr:col>
      <xdr:colOff>568325</xdr:colOff>
      <xdr:row>107</xdr:row>
      <xdr:rowOff>42418</xdr:rowOff>
    </xdr:to>
    <xdr:sp macro="" textlink="">
      <xdr:nvSpPr>
        <xdr:cNvPr id="526" name="フローチャート : 判断 525"/>
        <xdr:cNvSpPr/>
      </xdr:nvSpPr>
      <xdr:spPr>
        <a:xfrm>
          <a:off x="162687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114554</xdr:rowOff>
    </xdr:from>
    <xdr:to>
      <xdr:col>23</xdr:col>
      <xdr:colOff>568325</xdr:colOff>
      <xdr:row>108</xdr:row>
      <xdr:rowOff>44704</xdr:rowOff>
    </xdr:to>
    <xdr:sp macro="" textlink="">
      <xdr:nvSpPr>
        <xdr:cNvPr id="532" name="円/楕円 531"/>
        <xdr:cNvSpPr/>
      </xdr:nvSpPr>
      <xdr:spPr>
        <a:xfrm>
          <a:off x="16268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29481</xdr:rowOff>
    </xdr:from>
    <xdr:ext cx="405111" cy="259045"/>
    <xdr:sp macro="" textlink="">
      <xdr:nvSpPr>
        <xdr:cNvPr id="533" name="【庁舎】&#10;有形固定資産減価償却率該当値テキスト"/>
        <xdr:cNvSpPr txBox="1"/>
      </xdr:nvSpPr>
      <xdr:spPr>
        <a:xfrm>
          <a:off x="16408400" y="1837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4" name="正方形/長方形 53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1" name="正方形/長方形 54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4" name="直線コネクタ 5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5" name="テキスト ボックス 5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6" name="直線コネクタ 5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7" name="テキスト ボックス 5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8" name="直線コネクタ 5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9" name="テキスト ボックス 5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0" name="直線コネクタ 5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1" name="テキスト ボックス 5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2" name="直線コネクタ 5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3" name="テキスト ボックス 5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107</xdr:row>
      <xdr:rowOff>43814</xdr:rowOff>
    </xdr:to>
    <xdr:cxnSp macro="">
      <xdr:nvCxnSpPr>
        <xdr:cNvPr id="557" name="直線コネクタ 556"/>
        <xdr:cNvCxnSpPr/>
      </xdr:nvCxnSpPr>
      <xdr:spPr>
        <a:xfrm flipV="1">
          <a:off x="22160864" y="17232630"/>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47641</xdr:rowOff>
    </xdr:from>
    <xdr:ext cx="469744" cy="259045"/>
    <xdr:sp macro="" textlink="">
      <xdr:nvSpPr>
        <xdr:cNvPr id="558" name="【庁舎】&#10;一人当たり面積最小値テキスト"/>
        <xdr:cNvSpPr txBox="1"/>
      </xdr:nvSpPr>
      <xdr:spPr>
        <a:xfrm>
          <a:off x="22250400"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107</xdr:row>
      <xdr:rowOff>43814</xdr:rowOff>
    </xdr:from>
    <xdr:to>
      <xdr:col>32</xdr:col>
      <xdr:colOff>276225</xdr:colOff>
      <xdr:row>107</xdr:row>
      <xdr:rowOff>43814</xdr:rowOff>
    </xdr:to>
    <xdr:cxnSp macro="">
      <xdr:nvCxnSpPr>
        <xdr:cNvPr id="559" name="直線コネクタ 558"/>
        <xdr:cNvCxnSpPr/>
      </xdr:nvCxnSpPr>
      <xdr:spPr>
        <a:xfrm>
          <a:off x="22072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560"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0.754</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561" name="直線コネクタ 560"/>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62" name="【庁舎】&#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3" name="フローチャート : 判断 56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84455</xdr:rowOff>
    </xdr:from>
    <xdr:to>
      <xdr:col>32</xdr:col>
      <xdr:colOff>238125</xdr:colOff>
      <xdr:row>105</xdr:row>
      <xdr:rowOff>14605</xdr:rowOff>
    </xdr:to>
    <xdr:sp macro="" textlink="">
      <xdr:nvSpPr>
        <xdr:cNvPr id="569" name="円/楕円 568"/>
        <xdr:cNvSpPr/>
      </xdr:nvSpPr>
      <xdr:spPr>
        <a:xfrm>
          <a:off x="22110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107332</xdr:rowOff>
    </xdr:from>
    <xdr:ext cx="469744" cy="259045"/>
    <xdr:sp macro="" textlink="">
      <xdr:nvSpPr>
        <xdr:cNvPr id="570" name="【庁舎】&#10;一人当たり面積該当値テキスト"/>
        <xdr:cNvSpPr txBox="1"/>
      </xdr:nvSpPr>
      <xdr:spPr>
        <a:xfrm>
          <a:off x="22250400"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1" name="正方形/長方形 5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3" name="テキスト ボックス 5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施設については、有形固定資産減価償却率が類似団体平均よりも高くなっています。過去に譲渡を受けた施設を福祉施設として転用しているケースもあり、老朽化が進んでいる施設があります。施設数はそれほど多くないため、早期に整理を行う必要があります。</a:t>
          </a:r>
          <a:endParaRPr kumimoji="1" lang="en-US" altLang="ja-JP" sz="1300">
            <a:latin typeface="ＭＳ Ｐゴシック"/>
          </a:endParaRPr>
        </a:p>
        <a:p>
          <a:r>
            <a:rPr kumimoji="1" lang="ja-JP" altLang="en-US" sz="1300">
              <a:latin typeface="ＭＳ Ｐゴシック"/>
            </a:rPr>
            <a:t>他の施設カテゴリーについては類似団体平均より低く、消防施設は設備の更新を計画的に実施ししていることが要因と考えます。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22,966
22,862
108.38
12,725,261
12,460,632
260,635
7,760,611
13,490,370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３カ年平均は昨年度と同水準であるが、類似団体との比較では大きく平均を下回っている。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単年度では基準財政需要額の微増、基準財政収入額も微増で、数値自体はやや微減になっており、今後も低水準で推移していく見込で、財政力の弱さが顕著である。</a:t>
          </a:r>
          <a:b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今後も交付税に依存した財政運営となることは必至であり、基準財政需要額に新たな要素が追加されるなどの見直しにより、更なる数値の減少は避けられない状況にある。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70" name="直線コネクタ 69"/>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6" name="直線コネクタ 75"/>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130628</xdr:rowOff>
    </xdr:to>
    <xdr:cxnSp macro="">
      <xdr:nvCxnSpPr>
        <xdr:cNvPr id="79" name="直線コネクタ 78"/>
        <xdr:cNvCxnSpPr/>
      </xdr:nvCxnSpPr>
      <xdr:spPr>
        <a:xfrm>
          <a:off x="1447800" y="76399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9" name="円/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90"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1" name="円/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3" name="円/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5" name="円/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7" name="円/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昨年度と比較して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０．６</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a:t>
          </a:r>
          <a:r>
            <a:rPr kumimoji="0" lang="ja-JP" altLang="en-US" sz="1100" b="0" i="0" u="none" strike="noStrike" kern="0" cap="none" spc="0" normalizeH="0" baseline="0" noProof="0">
              <a:ln>
                <a:noFill/>
              </a:ln>
              <a:solidFill>
                <a:prstClr val="black"/>
              </a:solidFill>
              <a:effectLst/>
              <a:uLnTx/>
              <a:uFillTx/>
              <a:latin typeface="+mn-lt"/>
              <a:ea typeface="+mn-ea"/>
              <a:cs typeface="+mn-cs"/>
            </a:rPr>
            <a:t>ったが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、類似団体平均より超過している。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地方消費税交付金の増などが減少させる要因に働いたが、繰出金、公債費は依然として高い水準にあり、数値を改善させることが出来ない状態にある。繰出金、公債費ともに今後５年以内にピークを迎えることから、その期間に合わせた財政緊縮等に対策を講じる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97282</xdr:rowOff>
    </xdr:to>
    <xdr:cxnSp macro="">
      <xdr:nvCxnSpPr>
        <xdr:cNvPr id="131" name="直線コネクタ 130"/>
        <xdr:cNvCxnSpPr/>
      </xdr:nvCxnSpPr>
      <xdr:spPr>
        <a:xfrm flipV="1">
          <a:off x="4114800" y="110411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97282</xdr:rowOff>
    </xdr:to>
    <xdr:cxnSp macro="">
      <xdr:nvCxnSpPr>
        <xdr:cNvPr id="134" name="直線コネクタ 133"/>
        <xdr:cNvCxnSpPr/>
      </xdr:nvCxnSpPr>
      <xdr:spPr>
        <a:xfrm>
          <a:off x="3225800" y="1102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64</xdr:row>
      <xdr:rowOff>49022</xdr:rowOff>
    </xdr:to>
    <xdr:cxnSp macro="">
      <xdr:nvCxnSpPr>
        <xdr:cNvPr id="137" name="直線コネクタ 136"/>
        <xdr:cNvCxnSpPr/>
      </xdr:nvCxnSpPr>
      <xdr:spPr>
        <a:xfrm>
          <a:off x="2336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104648</xdr:rowOff>
    </xdr:to>
    <xdr:cxnSp macro="">
      <xdr:nvCxnSpPr>
        <xdr:cNvPr id="140" name="直線コネクタ 139"/>
        <xdr:cNvCxnSpPr/>
      </xdr:nvCxnSpPr>
      <xdr:spPr>
        <a:xfrm>
          <a:off x="1447800" y="1089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50" name="円/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2" name="円/楕円 151"/>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3" name="テキスト ボックス 152"/>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4" name="円/楕円 153"/>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5" name="テキスト ボックス 154"/>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6" name="円/楕円 155"/>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7" name="テキスト ボックス 156"/>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9" name="テキスト ボックス 158"/>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mn-lt"/>
              <a:ea typeface="+mn-ea"/>
              <a:cs typeface="+mn-cs"/>
            </a:rPr>
            <a:t>人件費は、勧奨退職、採用調整等により着実に削減を進めているが、</a:t>
          </a:r>
          <a:r>
            <a:rPr kumimoji="0" lang="ja-JP" altLang="en-US" sz="1100" b="0" i="0" u="none" strike="noStrike" kern="0" cap="none" spc="0" normalizeH="0" baseline="0" noProof="0">
              <a:ln>
                <a:noFill/>
              </a:ln>
              <a:solidFill>
                <a:schemeClr val="tx1"/>
              </a:solidFill>
              <a:effectLst/>
              <a:uLnTx/>
              <a:uFillTx/>
              <a:latin typeface="+mn-lt"/>
              <a:ea typeface="+mn-ea"/>
              <a:cs typeface="+mn-cs"/>
            </a:rPr>
            <a:t>自主抑制の見直し等により、前年度よりも増加傾向となった。</a:t>
          </a:r>
          <a:r>
            <a:rPr kumimoji="0" lang="ja-JP" altLang="ja-JP" sz="1100" b="0" i="0" u="none" strike="noStrike" kern="0" cap="none" spc="0" normalizeH="0" baseline="0" noProof="0">
              <a:ln>
                <a:noFill/>
              </a:ln>
              <a:solidFill>
                <a:schemeClr val="tx1"/>
              </a:solidFill>
              <a:effectLst/>
              <a:uLnTx/>
              <a:uFillTx/>
              <a:latin typeface="+mn-lt"/>
              <a:ea typeface="+mn-ea"/>
              <a:cs typeface="+mn-cs"/>
            </a:rPr>
            <a:t>類似団体の平均レベルまで削減するにはもうしばらくの期間が必要である。物件費等について</a:t>
          </a:r>
          <a:r>
            <a:rPr kumimoji="0" lang="ja-JP" altLang="en-US" sz="1100" b="0" i="0" u="none" strike="noStrike" kern="0" cap="none" spc="0" normalizeH="0" baseline="0" noProof="0">
              <a:ln>
                <a:noFill/>
              </a:ln>
              <a:solidFill>
                <a:schemeClr val="tx1"/>
              </a:solidFill>
              <a:effectLst/>
              <a:uLnTx/>
              <a:uFillTx/>
              <a:latin typeface="+mn-lt"/>
              <a:ea typeface="+mn-ea"/>
              <a:cs typeface="+mn-cs"/>
            </a:rPr>
            <a:t>は</a:t>
          </a:r>
          <a:r>
            <a:rPr kumimoji="0" lang="ja-JP" altLang="ja-JP" sz="1100" b="0" i="0" u="none" strike="noStrike" kern="0" cap="none" spc="0" normalizeH="0" baseline="0" noProof="0">
              <a:ln>
                <a:noFill/>
              </a:ln>
              <a:solidFill>
                <a:schemeClr val="tx1"/>
              </a:solidFill>
              <a:effectLst/>
              <a:uLnTx/>
              <a:uFillTx/>
              <a:latin typeface="+mn-lt"/>
              <a:ea typeface="+mn-ea"/>
              <a:cs typeface="+mn-cs"/>
            </a:rPr>
            <a:t>抑制</a:t>
          </a:r>
          <a:r>
            <a:rPr kumimoji="0" lang="ja-JP" altLang="en-US" sz="1100" b="0" i="0" u="none" strike="noStrike" kern="0" cap="none" spc="0" normalizeH="0" baseline="0" noProof="0">
              <a:ln>
                <a:noFill/>
              </a:ln>
              <a:solidFill>
                <a:schemeClr val="tx1"/>
              </a:solidFill>
              <a:effectLst/>
              <a:uLnTx/>
              <a:uFillTx/>
              <a:latin typeface="+mn-lt"/>
              <a:ea typeface="+mn-ea"/>
              <a:cs typeface="+mn-cs"/>
            </a:rPr>
            <a:t>状況</a:t>
          </a:r>
          <a:r>
            <a:rPr kumimoji="0" lang="ja-JP" altLang="ja-JP" sz="1100" b="0" i="0" u="none" strike="noStrike" kern="0" cap="none" spc="0" normalizeH="0" baseline="0" noProof="0">
              <a:ln>
                <a:noFill/>
              </a:ln>
              <a:solidFill>
                <a:schemeClr val="tx1"/>
              </a:solidFill>
              <a:effectLst/>
              <a:uLnTx/>
              <a:uFillTx/>
              <a:latin typeface="+mn-lt"/>
              <a:ea typeface="+mn-ea"/>
              <a:cs typeface="+mn-cs"/>
            </a:rPr>
            <a:t>にあるが、施設の統廃合も含め、抜本的な取組みが必要不可欠である。</a:t>
          </a: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mn-ea"/>
            <a:cs typeface="+mn-cs"/>
          </a:endParaRP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46028</xdr:rowOff>
    </xdr:from>
    <xdr:to>
      <xdr:col>7</xdr:col>
      <xdr:colOff>152400</xdr:colOff>
      <xdr:row>82</xdr:row>
      <xdr:rowOff>53060</xdr:rowOff>
    </xdr:to>
    <xdr:cxnSp macro="">
      <xdr:nvCxnSpPr>
        <xdr:cNvPr id="193" name="直線コネクタ 192"/>
        <xdr:cNvCxnSpPr/>
      </xdr:nvCxnSpPr>
      <xdr:spPr>
        <a:xfrm>
          <a:off x="4114800" y="14104928"/>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43683</xdr:rowOff>
    </xdr:from>
    <xdr:to>
      <xdr:col>6</xdr:col>
      <xdr:colOff>0</xdr:colOff>
      <xdr:row>82</xdr:row>
      <xdr:rowOff>46028</xdr:rowOff>
    </xdr:to>
    <xdr:cxnSp macro="">
      <xdr:nvCxnSpPr>
        <xdr:cNvPr id="196" name="直線コネクタ 195"/>
        <xdr:cNvCxnSpPr/>
      </xdr:nvCxnSpPr>
      <xdr:spPr>
        <a:xfrm>
          <a:off x="3225800" y="14102583"/>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29248</xdr:rowOff>
    </xdr:from>
    <xdr:to>
      <xdr:col>4</xdr:col>
      <xdr:colOff>482600</xdr:colOff>
      <xdr:row>82</xdr:row>
      <xdr:rowOff>43683</xdr:rowOff>
    </xdr:to>
    <xdr:cxnSp macro="">
      <xdr:nvCxnSpPr>
        <xdr:cNvPr id="199" name="直線コネクタ 198"/>
        <xdr:cNvCxnSpPr/>
      </xdr:nvCxnSpPr>
      <xdr:spPr>
        <a:xfrm>
          <a:off x="2336800" y="14088148"/>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29248</xdr:rowOff>
    </xdr:from>
    <xdr:to>
      <xdr:col>3</xdr:col>
      <xdr:colOff>279400</xdr:colOff>
      <xdr:row>82</xdr:row>
      <xdr:rowOff>39249</xdr:rowOff>
    </xdr:to>
    <xdr:cxnSp macro="">
      <xdr:nvCxnSpPr>
        <xdr:cNvPr id="202" name="直線コネクタ 201"/>
        <xdr:cNvCxnSpPr/>
      </xdr:nvCxnSpPr>
      <xdr:spPr>
        <a:xfrm flipV="1">
          <a:off x="1447800" y="14088148"/>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2260</xdr:rowOff>
    </xdr:from>
    <xdr:to>
      <xdr:col>7</xdr:col>
      <xdr:colOff>203200</xdr:colOff>
      <xdr:row>82</xdr:row>
      <xdr:rowOff>103860</xdr:rowOff>
    </xdr:to>
    <xdr:sp macro="" textlink="">
      <xdr:nvSpPr>
        <xdr:cNvPr id="212" name="円/楕円 211"/>
        <xdr:cNvSpPr/>
      </xdr:nvSpPr>
      <xdr:spPr>
        <a:xfrm>
          <a:off x="4902200" y="140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145787</xdr:rowOff>
    </xdr:from>
    <xdr:ext cx="762000" cy="259045"/>
    <xdr:sp macro="" textlink="">
      <xdr:nvSpPr>
        <xdr:cNvPr id="213" name="人件費・物件費等の状況該当値テキスト"/>
        <xdr:cNvSpPr txBox="1"/>
      </xdr:nvSpPr>
      <xdr:spPr>
        <a:xfrm>
          <a:off x="5041900" y="1403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154,808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166678</xdr:rowOff>
    </xdr:from>
    <xdr:to>
      <xdr:col>6</xdr:col>
      <xdr:colOff>50800</xdr:colOff>
      <xdr:row>82</xdr:row>
      <xdr:rowOff>96828</xdr:rowOff>
    </xdr:to>
    <xdr:sp macro="" textlink="">
      <xdr:nvSpPr>
        <xdr:cNvPr id="214" name="円/楕円 213"/>
        <xdr:cNvSpPr/>
      </xdr:nvSpPr>
      <xdr:spPr>
        <a:xfrm>
          <a:off x="4064000" y="140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81605</xdr:rowOff>
    </xdr:from>
    <xdr:ext cx="736600" cy="259045"/>
    <xdr:sp macro="" textlink="">
      <xdr:nvSpPr>
        <xdr:cNvPr id="215" name="テキスト ボックス 214"/>
        <xdr:cNvSpPr txBox="1"/>
      </xdr:nvSpPr>
      <xdr:spPr>
        <a:xfrm>
          <a:off x="3733800" y="14140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164333</xdr:rowOff>
    </xdr:from>
    <xdr:to>
      <xdr:col>4</xdr:col>
      <xdr:colOff>533400</xdr:colOff>
      <xdr:row>82</xdr:row>
      <xdr:rowOff>94483</xdr:rowOff>
    </xdr:to>
    <xdr:sp macro="" textlink="">
      <xdr:nvSpPr>
        <xdr:cNvPr id="216" name="円/楕円 215"/>
        <xdr:cNvSpPr/>
      </xdr:nvSpPr>
      <xdr:spPr>
        <a:xfrm>
          <a:off x="3175000" y="140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79260</xdr:rowOff>
    </xdr:from>
    <xdr:ext cx="762000" cy="259045"/>
    <xdr:sp macro="" textlink="">
      <xdr:nvSpPr>
        <xdr:cNvPr id="217" name="テキスト ボックス 216"/>
        <xdr:cNvSpPr txBox="1"/>
      </xdr:nvSpPr>
      <xdr:spPr>
        <a:xfrm>
          <a:off x="2844800" y="1413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149898</xdr:rowOff>
    </xdr:from>
    <xdr:to>
      <xdr:col>3</xdr:col>
      <xdr:colOff>330200</xdr:colOff>
      <xdr:row>82</xdr:row>
      <xdr:rowOff>80048</xdr:rowOff>
    </xdr:to>
    <xdr:sp macro="" textlink="">
      <xdr:nvSpPr>
        <xdr:cNvPr id="218" name="円/楕円 217"/>
        <xdr:cNvSpPr/>
      </xdr:nvSpPr>
      <xdr:spPr>
        <a:xfrm>
          <a:off x="2286000" y="140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64825</xdr:rowOff>
    </xdr:from>
    <xdr:ext cx="762000" cy="259045"/>
    <xdr:sp macro="" textlink="">
      <xdr:nvSpPr>
        <xdr:cNvPr id="219" name="テキスト ボックス 218"/>
        <xdr:cNvSpPr txBox="1"/>
      </xdr:nvSpPr>
      <xdr:spPr>
        <a:xfrm>
          <a:off x="1955800" y="141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159899</xdr:rowOff>
    </xdr:from>
    <xdr:to>
      <xdr:col>2</xdr:col>
      <xdr:colOff>127000</xdr:colOff>
      <xdr:row>82</xdr:row>
      <xdr:rowOff>90049</xdr:rowOff>
    </xdr:to>
    <xdr:sp macro="" textlink="">
      <xdr:nvSpPr>
        <xdr:cNvPr id="220" name="円/楕円 219"/>
        <xdr:cNvSpPr/>
      </xdr:nvSpPr>
      <xdr:spPr>
        <a:xfrm>
          <a:off x="1397000" y="140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74826</xdr:rowOff>
    </xdr:from>
    <xdr:ext cx="762000" cy="259045"/>
    <xdr:sp macro="" textlink="">
      <xdr:nvSpPr>
        <xdr:cNvPr id="221" name="テキスト ボックス 220"/>
        <xdr:cNvSpPr txBox="1"/>
      </xdr:nvSpPr>
      <xdr:spPr>
        <a:xfrm>
          <a:off x="1066800" y="1413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n-lt"/>
              <a:ea typeface="+mn-ea"/>
              <a:cs typeface="+mn-cs"/>
            </a:rPr>
            <a:t>自主抑制を見直す等により、前年度に比べて４．４ポイントの増加となっているが、</a:t>
          </a:r>
          <a:r>
            <a:rPr kumimoji="0" lang="ja-JP" altLang="ja-JP" sz="1100" b="0" i="0" u="none" strike="noStrike" kern="0" cap="none" spc="0" normalizeH="0" baseline="0" noProof="0">
              <a:ln>
                <a:noFill/>
              </a:ln>
              <a:solidFill>
                <a:schemeClr val="tx1"/>
              </a:solidFill>
              <a:effectLst/>
              <a:uLnTx/>
              <a:uFillTx/>
              <a:latin typeface="+mn-lt"/>
              <a:ea typeface="+mn-ea"/>
              <a:cs typeface="+mn-cs"/>
            </a:rPr>
            <a:t>類似団体平均との比較では</a:t>
          </a:r>
          <a:r>
            <a:rPr kumimoji="0" lang="ja-JP" altLang="en-US" sz="1100" b="0" i="0" u="none" strike="noStrike" kern="0" cap="none" spc="0" normalizeH="0" baseline="0" noProof="0">
              <a:ln>
                <a:noFill/>
              </a:ln>
              <a:solidFill>
                <a:schemeClr val="tx1"/>
              </a:solidFill>
              <a:effectLst/>
              <a:uLnTx/>
              <a:uFillTx/>
              <a:latin typeface="+mn-lt"/>
              <a:ea typeface="+mn-ea"/>
              <a:cs typeface="+mn-cs"/>
            </a:rPr>
            <a:t>２．２</a:t>
          </a:r>
          <a:r>
            <a:rPr kumimoji="0" lang="ja-JP" altLang="ja-JP" sz="1100" b="0" i="0" u="none" strike="noStrike" kern="0" cap="none" spc="0" normalizeH="0" baseline="0" noProof="0">
              <a:ln>
                <a:noFill/>
              </a:ln>
              <a:solidFill>
                <a:schemeClr val="tx1"/>
              </a:solidFill>
              <a:effectLst/>
              <a:uLnTx/>
              <a:uFillTx/>
              <a:latin typeface="+mn-lt"/>
              <a:ea typeface="+mn-ea"/>
              <a:cs typeface="+mn-cs"/>
            </a:rPr>
            <a:t>ポイント下回り低い水準となっている。今後も引き続き給与の適正化に努める。</a:t>
          </a: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mn-ea"/>
            <a:cs typeface="+mn-cs"/>
          </a:endParaRPr>
        </a:p>
        <a:p>
          <a:endParaRPr kumimoji="1" lang="ja-JP" altLang="en-US" sz="1300">
            <a:solidFill>
              <a:schemeClr val="tx1"/>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107648</xdr:rowOff>
    </xdr:from>
    <xdr:to>
      <xdr:col>24</xdr:col>
      <xdr:colOff>558800</xdr:colOff>
      <xdr:row>83</xdr:row>
      <xdr:rowOff>98879</xdr:rowOff>
    </xdr:to>
    <xdr:cxnSp macro="">
      <xdr:nvCxnSpPr>
        <xdr:cNvPr id="257" name="直線コネクタ 256"/>
        <xdr:cNvCxnSpPr/>
      </xdr:nvCxnSpPr>
      <xdr:spPr>
        <a:xfrm>
          <a:off x="16179800" y="13823648"/>
          <a:ext cx="8382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50195</xdr:rowOff>
    </xdr:from>
    <xdr:to>
      <xdr:col>23</xdr:col>
      <xdr:colOff>406400</xdr:colOff>
      <xdr:row>80</xdr:row>
      <xdr:rowOff>107648</xdr:rowOff>
    </xdr:to>
    <xdr:cxnSp macro="">
      <xdr:nvCxnSpPr>
        <xdr:cNvPr id="260" name="直線コネクタ 259"/>
        <xdr:cNvCxnSpPr/>
      </xdr:nvCxnSpPr>
      <xdr:spPr>
        <a:xfrm>
          <a:off x="15290800" y="137661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50195</xdr:rowOff>
    </xdr:from>
    <xdr:to>
      <xdr:col>22</xdr:col>
      <xdr:colOff>203200</xdr:colOff>
      <xdr:row>85</xdr:row>
      <xdr:rowOff>169636</xdr:rowOff>
    </xdr:to>
    <xdr:cxnSp macro="">
      <xdr:nvCxnSpPr>
        <xdr:cNvPr id="263" name="直線コネクタ 262"/>
        <xdr:cNvCxnSpPr/>
      </xdr:nvCxnSpPr>
      <xdr:spPr>
        <a:xfrm flipV="1">
          <a:off x="14401800" y="13766195"/>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86</xdr:row>
      <xdr:rowOff>124582</xdr:rowOff>
    </xdr:to>
    <xdr:cxnSp macro="">
      <xdr:nvCxnSpPr>
        <xdr:cNvPr id="266" name="直線コネクタ 265"/>
        <xdr:cNvCxnSpPr/>
      </xdr:nvCxnSpPr>
      <xdr:spPr>
        <a:xfrm flipV="1">
          <a:off x="13512800" y="147428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6" name="円/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56848</xdr:rowOff>
    </xdr:from>
    <xdr:to>
      <xdr:col>23</xdr:col>
      <xdr:colOff>457200</xdr:colOff>
      <xdr:row>80</xdr:row>
      <xdr:rowOff>158448</xdr:rowOff>
    </xdr:to>
    <xdr:sp macro="" textlink="">
      <xdr:nvSpPr>
        <xdr:cNvPr id="278" name="円/楕円 277"/>
        <xdr:cNvSpPr/>
      </xdr:nvSpPr>
      <xdr:spPr>
        <a:xfrm>
          <a:off x="16129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168625</xdr:rowOff>
    </xdr:from>
    <xdr:ext cx="736600" cy="259045"/>
    <xdr:sp macro="" textlink="">
      <xdr:nvSpPr>
        <xdr:cNvPr id="279" name="テキスト ボックス 278"/>
        <xdr:cNvSpPr txBox="1"/>
      </xdr:nvSpPr>
      <xdr:spPr>
        <a:xfrm>
          <a:off x="15798800" y="1354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170845</xdr:rowOff>
    </xdr:from>
    <xdr:to>
      <xdr:col>22</xdr:col>
      <xdr:colOff>254000</xdr:colOff>
      <xdr:row>80</xdr:row>
      <xdr:rowOff>100995</xdr:rowOff>
    </xdr:to>
    <xdr:sp macro="" textlink="">
      <xdr:nvSpPr>
        <xdr:cNvPr id="280" name="円/楕円 279"/>
        <xdr:cNvSpPr/>
      </xdr:nvSpPr>
      <xdr:spPr>
        <a:xfrm>
          <a:off x="15240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111172</xdr:rowOff>
    </xdr:from>
    <xdr:ext cx="762000" cy="259045"/>
    <xdr:sp macro="" textlink="">
      <xdr:nvSpPr>
        <xdr:cNvPr id="281" name="テキスト ボックス 280"/>
        <xdr:cNvSpPr txBox="1"/>
      </xdr:nvSpPr>
      <xdr:spPr>
        <a:xfrm>
          <a:off x="14909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2" name="円/楕円 281"/>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59163</xdr:rowOff>
    </xdr:from>
    <xdr:ext cx="762000" cy="259045"/>
    <xdr:sp macro="" textlink="">
      <xdr:nvSpPr>
        <xdr:cNvPr id="283" name="テキスト ボックス 282"/>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4" name="円/楕円 283"/>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5" name="テキスト ボックス 284"/>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合併により、３町と３つの一部事務組合を普通会計に含むことになったため、類似団体平均を上回っている。今後も適切な定員管理に努め</a:t>
          </a:r>
          <a:r>
            <a:rPr kumimoji="0" lang="ja-JP" altLang="en-US" sz="1100" b="0" i="0" u="none" strike="noStrike" kern="0" cap="none" spc="0" normalizeH="0" baseline="0" noProof="0">
              <a:ln>
                <a:noFill/>
              </a:ln>
              <a:solidFill>
                <a:prstClr val="black"/>
              </a:solidFill>
              <a:effectLst/>
              <a:uLnTx/>
              <a:uFillTx/>
              <a:latin typeface="+mn-lt"/>
              <a:ea typeface="+mn-ea"/>
              <a:cs typeface="+mn-cs"/>
            </a:rPr>
            <a:t>る必要がある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15240</xdr:rowOff>
    </xdr:from>
    <xdr:to>
      <xdr:col>24</xdr:col>
      <xdr:colOff>558800</xdr:colOff>
      <xdr:row>64</xdr:row>
      <xdr:rowOff>56606</xdr:rowOff>
    </xdr:to>
    <xdr:cxnSp macro="">
      <xdr:nvCxnSpPr>
        <xdr:cNvPr id="322" name="直線コネクタ 321"/>
        <xdr:cNvCxnSpPr/>
      </xdr:nvCxnSpPr>
      <xdr:spPr>
        <a:xfrm>
          <a:off x="16179800" y="1098804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124641</xdr:rowOff>
    </xdr:from>
    <xdr:to>
      <xdr:col>23</xdr:col>
      <xdr:colOff>406400</xdr:colOff>
      <xdr:row>64</xdr:row>
      <xdr:rowOff>15240</xdr:rowOff>
    </xdr:to>
    <xdr:cxnSp macro="">
      <xdr:nvCxnSpPr>
        <xdr:cNvPr id="325" name="直線コネクタ 324"/>
        <xdr:cNvCxnSpPr/>
      </xdr:nvCxnSpPr>
      <xdr:spPr>
        <a:xfrm>
          <a:off x="15290800" y="109259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124641</xdr:rowOff>
    </xdr:from>
    <xdr:to>
      <xdr:col>22</xdr:col>
      <xdr:colOff>203200</xdr:colOff>
      <xdr:row>63</xdr:row>
      <xdr:rowOff>128088</xdr:rowOff>
    </xdr:to>
    <xdr:cxnSp macro="">
      <xdr:nvCxnSpPr>
        <xdr:cNvPr id="328" name="直線コネクタ 327"/>
        <xdr:cNvCxnSpPr/>
      </xdr:nvCxnSpPr>
      <xdr:spPr>
        <a:xfrm flipV="1">
          <a:off x="14401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124641</xdr:rowOff>
    </xdr:from>
    <xdr:to>
      <xdr:col>21</xdr:col>
      <xdr:colOff>0</xdr:colOff>
      <xdr:row>63</xdr:row>
      <xdr:rowOff>128088</xdr:rowOff>
    </xdr:to>
    <xdr:cxnSp macro="">
      <xdr:nvCxnSpPr>
        <xdr:cNvPr id="331" name="直線コネクタ 330"/>
        <xdr:cNvCxnSpPr/>
      </xdr:nvCxnSpPr>
      <xdr:spPr>
        <a:xfrm>
          <a:off x="13512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5806</xdr:rowOff>
    </xdr:from>
    <xdr:to>
      <xdr:col>24</xdr:col>
      <xdr:colOff>609600</xdr:colOff>
      <xdr:row>64</xdr:row>
      <xdr:rowOff>107406</xdr:rowOff>
    </xdr:to>
    <xdr:sp macro="" textlink="">
      <xdr:nvSpPr>
        <xdr:cNvPr id="341" name="円/楕円 340"/>
        <xdr:cNvSpPr/>
      </xdr:nvSpPr>
      <xdr:spPr>
        <a:xfrm>
          <a:off x="16967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149333</xdr:rowOff>
    </xdr:from>
    <xdr:ext cx="762000" cy="259045"/>
    <xdr:sp macro="" textlink="">
      <xdr:nvSpPr>
        <xdr:cNvPr id="342" name="定員管理の状況該当値テキスト"/>
        <xdr:cNvSpPr txBox="1"/>
      </xdr:nvSpPr>
      <xdr:spPr>
        <a:xfrm>
          <a:off x="17106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135890</xdr:rowOff>
    </xdr:from>
    <xdr:to>
      <xdr:col>23</xdr:col>
      <xdr:colOff>457200</xdr:colOff>
      <xdr:row>64</xdr:row>
      <xdr:rowOff>66040</xdr:rowOff>
    </xdr:to>
    <xdr:sp macro="" textlink="">
      <xdr:nvSpPr>
        <xdr:cNvPr id="343" name="円/楕円 342"/>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44" name="テキスト ボックス 343"/>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73841</xdr:rowOff>
    </xdr:from>
    <xdr:to>
      <xdr:col>22</xdr:col>
      <xdr:colOff>254000</xdr:colOff>
      <xdr:row>64</xdr:row>
      <xdr:rowOff>3991</xdr:rowOff>
    </xdr:to>
    <xdr:sp macro="" textlink="">
      <xdr:nvSpPr>
        <xdr:cNvPr id="345" name="円/楕円 344"/>
        <xdr:cNvSpPr/>
      </xdr:nvSpPr>
      <xdr:spPr>
        <a:xfrm>
          <a:off x="15240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160218</xdr:rowOff>
    </xdr:from>
    <xdr:ext cx="762000" cy="259045"/>
    <xdr:sp macro="" textlink="">
      <xdr:nvSpPr>
        <xdr:cNvPr id="346" name="テキスト ボックス 345"/>
        <xdr:cNvSpPr txBox="1"/>
      </xdr:nvSpPr>
      <xdr:spPr>
        <a:xfrm>
          <a:off x="14909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77288</xdr:rowOff>
    </xdr:from>
    <xdr:to>
      <xdr:col>21</xdr:col>
      <xdr:colOff>50800</xdr:colOff>
      <xdr:row>64</xdr:row>
      <xdr:rowOff>7438</xdr:rowOff>
    </xdr:to>
    <xdr:sp macro="" textlink="">
      <xdr:nvSpPr>
        <xdr:cNvPr id="347" name="円/楕円 346"/>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163665</xdr:rowOff>
    </xdr:from>
    <xdr:ext cx="762000" cy="259045"/>
    <xdr:sp macro="" textlink="">
      <xdr:nvSpPr>
        <xdr:cNvPr id="348" name="テキスト ボックス 347"/>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73841</xdr:rowOff>
    </xdr:from>
    <xdr:to>
      <xdr:col>19</xdr:col>
      <xdr:colOff>533400</xdr:colOff>
      <xdr:row>64</xdr:row>
      <xdr:rowOff>3991</xdr:rowOff>
    </xdr:to>
    <xdr:sp macro="" textlink="">
      <xdr:nvSpPr>
        <xdr:cNvPr id="349" name="円/楕円 348"/>
        <xdr:cNvSpPr/>
      </xdr:nvSpPr>
      <xdr:spPr>
        <a:xfrm>
          <a:off x="13462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160218</xdr:rowOff>
    </xdr:from>
    <xdr:ext cx="762000" cy="259045"/>
    <xdr:sp macro="" textlink="">
      <xdr:nvSpPr>
        <xdr:cNvPr id="350" name="テキスト ボックス 349"/>
        <xdr:cNvSpPr txBox="1"/>
      </xdr:nvSpPr>
      <xdr:spPr>
        <a:xfrm>
          <a:off x="13131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昨年度と比べ０．</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ポイント改善したものの、類似団体平均との差は６．</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ポイントと大きく開いている。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当町においては、簡易水道、下水道等の公営企業会計にかかる起債発行が増加する見込みであることに加え、加悦中学校改築事業等新たに大型事業も加わることから、全ての会計を見渡した上で公債費抑制計画に基づき、バランスのとれた起債発行に努め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47534</xdr:rowOff>
    </xdr:from>
    <xdr:to>
      <xdr:col>24</xdr:col>
      <xdr:colOff>558800</xdr:colOff>
      <xdr:row>44</xdr:row>
      <xdr:rowOff>6531</xdr:rowOff>
    </xdr:to>
    <xdr:cxnSp macro="">
      <xdr:nvCxnSpPr>
        <xdr:cNvPr id="380" name="直線コネクタ 379"/>
        <xdr:cNvCxnSpPr/>
      </xdr:nvCxnSpPr>
      <xdr:spPr>
        <a:xfrm flipV="1">
          <a:off x="17018000" y="6219734"/>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150058</xdr:rowOff>
    </xdr:from>
    <xdr:ext cx="762000" cy="259045"/>
    <xdr:sp macro="" textlink="">
      <xdr:nvSpPr>
        <xdr:cNvPr id="381" name="公債費負担の状況最小値テキスト"/>
        <xdr:cNvSpPr txBox="1"/>
      </xdr:nvSpPr>
      <xdr:spPr>
        <a:xfrm>
          <a:off x="17106900" y="752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44</xdr:row>
      <xdr:rowOff>6531</xdr:rowOff>
    </xdr:from>
    <xdr:to>
      <xdr:col>24</xdr:col>
      <xdr:colOff>647700</xdr:colOff>
      <xdr:row>44</xdr:row>
      <xdr:rowOff>6531</xdr:rowOff>
    </xdr:to>
    <xdr:cxnSp macro="">
      <xdr:nvCxnSpPr>
        <xdr:cNvPr id="382" name="直線コネクタ 381"/>
        <xdr:cNvCxnSpPr/>
      </xdr:nvCxnSpPr>
      <xdr:spPr>
        <a:xfrm>
          <a:off x="16929100" y="7550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133911</xdr:rowOff>
    </xdr:from>
    <xdr:ext cx="762000" cy="259045"/>
    <xdr:sp macro="" textlink="">
      <xdr:nvSpPr>
        <xdr:cNvPr id="383" name="公債費負担の状況最大値テキスト"/>
        <xdr:cNvSpPr txBox="1"/>
      </xdr:nvSpPr>
      <xdr:spPr>
        <a:xfrm>
          <a:off x="17106900" y="596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47534</xdr:rowOff>
    </xdr:from>
    <xdr:to>
      <xdr:col>24</xdr:col>
      <xdr:colOff>647700</xdr:colOff>
      <xdr:row>36</xdr:row>
      <xdr:rowOff>47534</xdr:rowOff>
    </xdr:to>
    <xdr:cxnSp macro="">
      <xdr:nvCxnSpPr>
        <xdr:cNvPr id="384" name="直線コネクタ 383"/>
        <xdr:cNvCxnSpPr/>
      </xdr:nvCxnSpPr>
      <xdr:spPr>
        <a:xfrm>
          <a:off x="16929100" y="621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67673</xdr:rowOff>
    </xdr:to>
    <xdr:cxnSp macro="">
      <xdr:nvCxnSpPr>
        <xdr:cNvPr id="385" name="直線コネクタ 384"/>
        <xdr:cNvCxnSpPr/>
      </xdr:nvCxnSpPr>
      <xdr:spPr>
        <a:xfrm flipV="1">
          <a:off x="16179800" y="74331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6"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7" name="フローチャート : 判断 386"/>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67673</xdr:rowOff>
    </xdr:from>
    <xdr:to>
      <xdr:col>23</xdr:col>
      <xdr:colOff>406400</xdr:colOff>
      <xdr:row>43</xdr:row>
      <xdr:rowOff>109038</xdr:rowOff>
    </xdr:to>
    <xdr:cxnSp macro="">
      <xdr:nvCxnSpPr>
        <xdr:cNvPr id="388" name="直線コネクタ 387"/>
        <xdr:cNvCxnSpPr/>
      </xdr:nvCxnSpPr>
      <xdr:spPr>
        <a:xfrm flipV="1">
          <a:off x="15290800" y="74400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9" name="フローチャート : 判断 38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0" name="テキスト ボックス 389"/>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109038</xdr:rowOff>
    </xdr:from>
    <xdr:to>
      <xdr:col>22</xdr:col>
      <xdr:colOff>203200</xdr:colOff>
      <xdr:row>43</xdr:row>
      <xdr:rowOff>171087</xdr:rowOff>
    </xdr:to>
    <xdr:cxnSp macro="">
      <xdr:nvCxnSpPr>
        <xdr:cNvPr id="391" name="直線コネクタ 390"/>
        <xdr:cNvCxnSpPr/>
      </xdr:nvCxnSpPr>
      <xdr:spPr>
        <a:xfrm flipV="1">
          <a:off x="14401800" y="74813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171087</xdr:rowOff>
    </xdr:from>
    <xdr:to>
      <xdr:col>21</xdr:col>
      <xdr:colOff>0</xdr:colOff>
      <xdr:row>44</xdr:row>
      <xdr:rowOff>54791</xdr:rowOff>
    </xdr:to>
    <xdr:cxnSp macro="">
      <xdr:nvCxnSpPr>
        <xdr:cNvPr id="394" name="直線コネクタ 393"/>
        <xdr:cNvCxnSpPr/>
      </xdr:nvCxnSpPr>
      <xdr:spPr>
        <a:xfrm flipV="1">
          <a:off x="13512800" y="75434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21953</xdr:rowOff>
    </xdr:from>
    <xdr:to>
      <xdr:col>21</xdr:col>
      <xdr:colOff>50800</xdr:colOff>
      <xdr:row>41</xdr:row>
      <xdr:rowOff>123553</xdr:rowOff>
    </xdr:to>
    <xdr:sp macro="" textlink="">
      <xdr:nvSpPr>
        <xdr:cNvPr id="395" name="フローチャート : 判断 394"/>
        <xdr:cNvSpPr/>
      </xdr:nvSpPr>
      <xdr:spPr>
        <a:xfrm>
          <a:off x="14351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396" name="テキスト ボックス 395"/>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84001</xdr:rowOff>
    </xdr:from>
    <xdr:to>
      <xdr:col>19</xdr:col>
      <xdr:colOff>533400</xdr:colOff>
      <xdr:row>42</xdr:row>
      <xdr:rowOff>14151</xdr:rowOff>
    </xdr:to>
    <xdr:sp macro="" textlink="">
      <xdr:nvSpPr>
        <xdr:cNvPr id="397" name="フローチャート : 判断 396"/>
        <xdr:cNvSpPr/>
      </xdr:nvSpPr>
      <xdr:spPr>
        <a:xfrm>
          <a:off x="13462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24328</xdr:rowOff>
    </xdr:from>
    <xdr:ext cx="762000" cy="259045"/>
    <xdr:sp macro="" textlink="">
      <xdr:nvSpPr>
        <xdr:cNvPr id="398" name="テキスト ボックス 397"/>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9978</xdr:rowOff>
    </xdr:from>
    <xdr:to>
      <xdr:col>24</xdr:col>
      <xdr:colOff>609600</xdr:colOff>
      <xdr:row>43</xdr:row>
      <xdr:rowOff>111578</xdr:rowOff>
    </xdr:to>
    <xdr:sp macro="" textlink="">
      <xdr:nvSpPr>
        <xdr:cNvPr id="404" name="円/楕円 403"/>
        <xdr:cNvSpPr/>
      </xdr:nvSpPr>
      <xdr:spPr>
        <a:xfrm>
          <a:off x="16967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77305</xdr:rowOff>
    </xdr:from>
    <xdr:ext cx="762000" cy="259045"/>
    <xdr:sp macro="" textlink="">
      <xdr:nvSpPr>
        <xdr:cNvPr id="405" name="公債費負担の状況該当値テキスト"/>
        <xdr:cNvSpPr txBox="1"/>
      </xdr:nvSpPr>
      <xdr:spPr>
        <a:xfrm>
          <a:off x="17106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16873</xdr:rowOff>
    </xdr:from>
    <xdr:to>
      <xdr:col>23</xdr:col>
      <xdr:colOff>457200</xdr:colOff>
      <xdr:row>43</xdr:row>
      <xdr:rowOff>118473</xdr:rowOff>
    </xdr:to>
    <xdr:sp macro="" textlink="">
      <xdr:nvSpPr>
        <xdr:cNvPr id="406" name="円/楕円 405"/>
        <xdr:cNvSpPr/>
      </xdr:nvSpPr>
      <xdr:spPr>
        <a:xfrm>
          <a:off x="16129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103250</xdr:rowOff>
    </xdr:from>
    <xdr:ext cx="736600" cy="259045"/>
    <xdr:sp macro="" textlink="">
      <xdr:nvSpPr>
        <xdr:cNvPr id="407" name="テキスト ボックス 406"/>
        <xdr:cNvSpPr txBox="1"/>
      </xdr:nvSpPr>
      <xdr:spPr>
        <a:xfrm>
          <a:off x="15798800" y="747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58238</xdr:rowOff>
    </xdr:from>
    <xdr:to>
      <xdr:col>22</xdr:col>
      <xdr:colOff>254000</xdr:colOff>
      <xdr:row>43</xdr:row>
      <xdr:rowOff>159838</xdr:rowOff>
    </xdr:to>
    <xdr:sp macro="" textlink="">
      <xdr:nvSpPr>
        <xdr:cNvPr id="408" name="円/楕円 407"/>
        <xdr:cNvSpPr/>
      </xdr:nvSpPr>
      <xdr:spPr>
        <a:xfrm>
          <a:off x="15240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144615</xdr:rowOff>
    </xdr:from>
    <xdr:ext cx="762000" cy="259045"/>
    <xdr:sp macro="" textlink="">
      <xdr:nvSpPr>
        <xdr:cNvPr id="409" name="テキスト ボックス 408"/>
        <xdr:cNvSpPr txBox="1"/>
      </xdr:nvSpPr>
      <xdr:spPr>
        <a:xfrm>
          <a:off x="14909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120287</xdr:rowOff>
    </xdr:from>
    <xdr:to>
      <xdr:col>21</xdr:col>
      <xdr:colOff>50800</xdr:colOff>
      <xdr:row>44</xdr:row>
      <xdr:rowOff>50437</xdr:rowOff>
    </xdr:to>
    <xdr:sp macro="" textlink="">
      <xdr:nvSpPr>
        <xdr:cNvPr id="410" name="円/楕円 409"/>
        <xdr:cNvSpPr/>
      </xdr:nvSpPr>
      <xdr:spPr>
        <a:xfrm>
          <a:off x="14351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35214</xdr:rowOff>
    </xdr:from>
    <xdr:ext cx="762000" cy="259045"/>
    <xdr:sp macro="" textlink="">
      <xdr:nvSpPr>
        <xdr:cNvPr id="411" name="テキスト ボックス 410"/>
        <xdr:cNvSpPr txBox="1"/>
      </xdr:nvSpPr>
      <xdr:spPr>
        <a:xfrm>
          <a:off x="14020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3991</xdr:rowOff>
    </xdr:from>
    <xdr:to>
      <xdr:col>19</xdr:col>
      <xdr:colOff>533400</xdr:colOff>
      <xdr:row>44</xdr:row>
      <xdr:rowOff>105591</xdr:rowOff>
    </xdr:to>
    <xdr:sp macro="" textlink="">
      <xdr:nvSpPr>
        <xdr:cNvPr id="412" name="円/楕円 411"/>
        <xdr:cNvSpPr/>
      </xdr:nvSpPr>
      <xdr:spPr>
        <a:xfrm>
          <a:off x="13462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90368</xdr:rowOff>
    </xdr:from>
    <xdr:ext cx="762000" cy="259045"/>
    <xdr:sp macro="" textlink="">
      <xdr:nvSpPr>
        <xdr:cNvPr id="413" name="テキスト ボックス 412"/>
        <xdr:cNvSpPr txBox="1"/>
      </xdr:nvSpPr>
      <xdr:spPr>
        <a:xfrm>
          <a:off x="13131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地方債現在高の減少や公営企業会計にかかる将来負担額の減少により、昨年度と比較して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３２</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ポイントの減少となったが、全国平均、京都府平均を大きく上回っている。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公債費抑制計画により一般会計の起債残高は減少傾向にあるものの、今後も公営企業債の元利償還金に対して一般会計から繰り出す必要があることから、将来負担額は増加傾向にある。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40" name="直線コネクタ 439"/>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41"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2" name="直線コネクタ 441"/>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96012</xdr:rowOff>
    </xdr:from>
    <xdr:to>
      <xdr:col>24</xdr:col>
      <xdr:colOff>558800</xdr:colOff>
      <xdr:row>21</xdr:row>
      <xdr:rowOff>68732</xdr:rowOff>
    </xdr:to>
    <xdr:cxnSp macro="">
      <xdr:nvCxnSpPr>
        <xdr:cNvPr id="445" name="直線コネクタ 444"/>
        <xdr:cNvCxnSpPr/>
      </xdr:nvCxnSpPr>
      <xdr:spPr>
        <a:xfrm flipV="1">
          <a:off x="16179800" y="3353562"/>
          <a:ext cx="838200" cy="3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6"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7" name="フローチャート : 判断 446"/>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68732</xdr:rowOff>
    </xdr:from>
    <xdr:to>
      <xdr:col>23</xdr:col>
      <xdr:colOff>406400</xdr:colOff>
      <xdr:row>21</xdr:row>
      <xdr:rowOff>155601</xdr:rowOff>
    </xdr:to>
    <xdr:cxnSp macro="">
      <xdr:nvCxnSpPr>
        <xdr:cNvPr id="448" name="直線コネクタ 447"/>
        <xdr:cNvCxnSpPr/>
      </xdr:nvCxnSpPr>
      <xdr:spPr>
        <a:xfrm flipV="1">
          <a:off x="15290800" y="366918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9" name="フローチャート : 判断 448"/>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50" name="テキスト ボックス 449"/>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155601</xdr:rowOff>
    </xdr:from>
    <xdr:to>
      <xdr:col>22</xdr:col>
      <xdr:colOff>203200</xdr:colOff>
      <xdr:row>23</xdr:row>
      <xdr:rowOff>14427</xdr:rowOff>
    </xdr:to>
    <xdr:cxnSp macro="">
      <xdr:nvCxnSpPr>
        <xdr:cNvPr id="451" name="直線コネクタ 450"/>
        <xdr:cNvCxnSpPr/>
      </xdr:nvCxnSpPr>
      <xdr:spPr>
        <a:xfrm flipV="1">
          <a:off x="14401800" y="3756051"/>
          <a:ext cx="889000" cy="2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2" name="フローチャート : 判断 451"/>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3" name="テキスト ボックス 452"/>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132791</xdr:rowOff>
    </xdr:from>
    <xdr:to>
      <xdr:col>21</xdr:col>
      <xdr:colOff>0</xdr:colOff>
      <xdr:row>23</xdr:row>
      <xdr:rowOff>14427</xdr:rowOff>
    </xdr:to>
    <xdr:cxnSp macro="">
      <xdr:nvCxnSpPr>
        <xdr:cNvPr id="454" name="直線コネクタ 453"/>
        <xdr:cNvCxnSpPr/>
      </xdr:nvCxnSpPr>
      <xdr:spPr>
        <a:xfrm>
          <a:off x="13512800" y="390469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5" name="フローチャート : 判断 454"/>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6" name="テキスト ボックス 455"/>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7" name="フローチャート : 判断 456"/>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8" name="テキスト ボックス 457"/>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45212</xdr:rowOff>
    </xdr:from>
    <xdr:to>
      <xdr:col>24</xdr:col>
      <xdr:colOff>609600</xdr:colOff>
      <xdr:row>19</xdr:row>
      <xdr:rowOff>146812</xdr:rowOff>
    </xdr:to>
    <xdr:sp macro="" textlink="">
      <xdr:nvSpPr>
        <xdr:cNvPr id="464" name="円/楕円 463"/>
        <xdr:cNvSpPr/>
      </xdr:nvSpPr>
      <xdr:spPr>
        <a:xfrm>
          <a:off x="169672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17289</xdr:rowOff>
    </xdr:from>
    <xdr:ext cx="762000" cy="259045"/>
    <xdr:sp macro="" textlink="">
      <xdr:nvSpPr>
        <xdr:cNvPr id="465" name="将来負担の状況該当値テキスト"/>
        <xdr:cNvSpPr txBox="1"/>
      </xdr:nvSpPr>
      <xdr:spPr>
        <a:xfrm>
          <a:off x="17106900" y="327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17932</xdr:rowOff>
    </xdr:from>
    <xdr:to>
      <xdr:col>23</xdr:col>
      <xdr:colOff>457200</xdr:colOff>
      <xdr:row>21</xdr:row>
      <xdr:rowOff>119532</xdr:rowOff>
    </xdr:to>
    <xdr:sp macro="" textlink="">
      <xdr:nvSpPr>
        <xdr:cNvPr id="466" name="円/楕円 465"/>
        <xdr:cNvSpPr/>
      </xdr:nvSpPr>
      <xdr:spPr>
        <a:xfrm>
          <a:off x="16129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104309</xdr:rowOff>
    </xdr:from>
    <xdr:ext cx="736600" cy="259045"/>
    <xdr:sp macro="" textlink="">
      <xdr:nvSpPr>
        <xdr:cNvPr id="467" name="テキスト ボックス 466"/>
        <xdr:cNvSpPr txBox="1"/>
      </xdr:nvSpPr>
      <xdr:spPr>
        <a:xfrm>
          <a:off x="15798800" y="37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104801</xdr:rowOff>
    </xdr:from>
    <xdr:to>
      <xdr:col>22</xdr:col>
      <xdr:colOff>254000</xdr:colOff>
      <xdr:row>22</xdr:row>
      <xdr:rowOff>34951</xdr:rowOff>
    </xdr:to>
    <xdr:sp macro="" textlink="">
      <xdr:nvSpPr>
        <xdr:cNvPr id="468" name="円/楕円 467"/>
        <xdr:cNvSpPr/>
      </xdr:nvSpPr>
      <xdr:spPr>
        <a:xfrm>
          <a:off x="15240000" y="37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19728</xdr:rowOff>
    </xdr:from>
    <xdr:ext cx="762000" cy="259045"/>
    <xdr:sp macro="" textlink="">
      <xdr:nvSpPr>
        <xdr:cNvPr id="469" name="テキスト ボックス 468"/>
        <xdr:cNvSpPr txBox="1"/>
      </xdr:nvSpPr>
      <xdr:spPr>
        <a:xfrm>
          <a:off x="14909800" y="37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135077</xdr:rowOff>
    </xdr:from>
    <xdr:to>
      <xdr:col>21</xdr:col>
      <xdr:colOff>50800</xdr:colOff>
      <xdr:row>23</xdr:row>
      <xdr:rowOff>65227</xdr:rowOff>
    </xdr:to>
    <xdr:sp macro="" textlink="">
      <xdr:nvSpPr>
        <xdr:cNvPr id="470" name="円/楕円 469"/>
        <xdr:cNvSpPr/>
      </xdr:nvSpPr>
      <xdr:spPr>
        <a:xfrm>
          <a:off x="14351000" y="39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50004</xdr:rowOff>
    </xdr:from>
    <xdr:ext cx="762000" cy="259045"/>
    <xdr:sp macro="" textlink="">
      <xdr:nvSpPr>
        <xdr:cNvPr id="471" name="テキスト ボックス 470"/>
        <xdr:cNvSpPr txBox="1"/>
      </xdr:nvSpPr>
      <xdr:spPr>
        <a:xfrm>
          <a:off x="14020800" y="399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81991</xdr:rowOff>
    </xdr:from>
    <xdr:to>
      <xdr:col>19</xdr:col>
      <xdr:colOff>533400</xdr:colOff>
      <xdr:row>23</xdr:row>
      <xdr:rowOff>12141</xdr:rowOff>
    </xdr:to>
    <xdr:sp macro="" textlink="">
      <xdr:nvSpPr>
        <xdr:cNvPr id="472" name="円/楕円 471"/>
        <xdr:cNvSpPr/>
      </xdr:nvSpPr>
      <xdr:spPr>
        <a:xfrm>
          <a:off x="13462000" y="3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168368</xdr:rowOff>
    </xdr:from>
    <xdr:ext cx="762000" cy="259045"/>
    <xdr:sp macro="" textlink="">
      <xdr:nvSpPr>
        <xdr:cNvPr id="473" name="テキスト ボックス 472"/>
        <xdr:cNvSpPr txBox="1"/>
      </xdr:nvSpPr>
      <xdr:spPr>
        <a:xfrm>
          <a:off x="13131800" y="39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22,966
22,862
108.38
12,725,261
12,460,632
260,635
7,760,611
13,490,370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勧奨退職、採用調整等により、類似団体平均を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３．０</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ポイント上回っているが、今後も、職員の定員管理とともに事務事業の効率化による時間外手当の抑制などの人件費の抑制に努めなければならない。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1270</xdr:rowOff>
    </xdr:to>
    <xdr:cxnSp macro="">
      <xdr:nvCxnSpPr>
        <xdr:cNvPr id="66" name="直線コネクタ 65"/>
        <xdr:cNvCxnSpPr/>
      </xdr:nvCxnSpPr>
      <xdr:spPr>
        <a:xfrm>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157480</xdr:rowOff>
    </xdr:to>
    <xdr:cxnSp macro="">
      <xdr:nvCxnSpPr>
        <xdr:cNvPr id="69" name="直線コネクタ 68"/>
        <xdr:cNvCxnSpPr/>
      </xdr:nvCxnSpPr>
      <xdr:spPr>
        <a:xfrm flipV="1">
          <a:off x="3098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34</xdr:row>
      <xdr:rowOff>157480</xdr:rowOff>
    </xdr:to>
    <xdr:cxnSp macro="">
      <xdr:nvCxnSpPr>
        <xdr:cNvPr id="72" name="直線コネクタ 71"/>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8890</xdr:rowOff>
    </xdr:to>
    <xdr:cxnSp macro="">
      <xdr:nvCxnSpPr>
        <xdr:cNvPr id="75" name="直線コネクタ 74"/>
        <xdr:cNvCxnSpPr/>
      </xdr:nvCxnSpPr>
      <xdr:spPr>
        <a:xfrm flipV="1">
          <a:off x="1320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129540</xdr:rowOff>
    </xdr:from>
    <xdr:to>
      <xdr:col>1</xdr:col>
      <xdr:colOff>676275</xdr:colOff>
      <xdr:row>35</xdr:row>
      <xdr:rowOff>59690</xdr:rowOff>
    </xdr:to>
    <xdr:sp macro="" textlink="">
      <xdr:nvSpPr>
        <xdr:cNvPr id="93" name="円/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昨年度と比較して０．</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類似団体平均をここ数年下回る数値で推移しており、今後も補助金対象団体や金額の見直し等により更なる削減を図る必要がある。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138430</xdr:rowOff>
    </xdr:to>
    <xdr:cxnSp macro="">
      <xdr:nvCxnSpPr>
        <xdr:cNvPr id="125" name="直線コネクタ 124"/>
        <xdr:cNvCxnSpPr/>
      </xdr:nvCxnSpPr>
      <xdr:spPr>
        <a:xfrm>
          <a:off x="15671800" y="2701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40132</xdr:rowOff>
    </xdr:to>
    <xdr:cxnSp macro="">
      <xdr:nvCxnSpPr>
        <xdr:cNvPr id="128" name="直線コネクタ 127"/>
        <xdr:cNvCxnSpPr/>
      </xdr:nvCxnSpPr>
      <xdr:spPr>
        <a:xfrm flipV="1">
          <a:off x="14782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40132</xdr:rowOff>
    </xdr:to>
    <xdr:cxnSp macro="">
      <xdr:nvCxnSpPr>
        <xdr:cNvPr id="131" name="直線コネクタ 130"/>
        <xdr:cNvCxnSpPr/>
      </xdr:nvCxnSpPr>
      <xdr:spPr>
        <a:xfrm>
          <a:off x="13893800" y="2710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3556</xdr:rowOff>
    </xdr:to>
    <xdr:cxnSp macro="">
      <xdr:nvCxnSpPr>
        <xdr:cNvPr id="134" name="直線コネクタ 133"/>
        <xdr:cNvCxnSpPr/>
      </xdr:nvCxnSpPr>
      <xdr:spPr>
        <a:xfrm flipV="1">
          <a:off x="13004800" y="2710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6" name="円/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7" name="テキスト ボックス 146"/>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8" name="円/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49" name="テキスト ボックス 148"/>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2" name="円/楕円 151"/>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53" name="テキスト ボックス 152"/>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mn-lt"/>
              <a:ea typeface="+mn-ea"/>
              <a:cs typeface="+mn-cs"/>
            </a:rPr>
            <a:t>子育て支援事業（児童生徒医療費の軽減）など、町独自の福祉施策を実施している</a:t>
          </a:r>
          <a:r>
            <a:rPr kumimoji="0" lang="ja-JP" altLang="en-US" sz="1100" b="0" i="0" u="none" strike="noStrike" kern="0" cap="none" spc="0" normalizeH="0" baseline="0" noProof="0">
              <a:ln>
                <a:noFill/>
              </a:ln>
              <a:solidFill>
                <a:schemeClr val="tx1"/>
              </a:solidFill>
              <a:effectLst/>
              <a:uLnTx/>
              <a:uFillTx/>
              <a:latin typeface="+mn-lt"/>
              <a:ea typeface="+mn-ea"/>
              <a:cs typeface="+mn-cs"/>
            </a:rPr>
            <a:t>ものの、人口減少による影響で</a:t>
          </a:r>
          <a:r>
            <a:rPr kumimoji="0" lang="ja-JP" altLang="ja-JP" sz="1100" b="0" i="0" u="none" strike="noStrike" kern="0" cap="none" spc="0" normalizeH="0" baseline="0" noProof="0">
              <a:ln>
                <a:noFill/>
              </a:ln>
              <a:solidFill>
                <a:schemeClr val="tx1"/>
              </a:solidFill>
              <a:effectLst/>
              <a:uLnTx/>
              <a:uFillTx/>
              <a:latin typeface="+mn-lt"/>
              <a:ea typeface="+mn-ea"/>
              <a:cs typeface="+mn-cs"/>
            </a:rPr>
            <a:t>類似団体平均</a:t>
          </a:r>
          <a:r>
            <a:rPr kumimoji="0" lang="ja-JP" altLang="en-US" sz="1100" b="0" i="0" u="none" strike="noStrike" kern="0" cap="none" spc="0" normalizeH="0" baseline="0" noProof="0">
              <a:ln>
                <a:noFill/>
              </a:ln>
              <a:solidFill>
                <a:schemeClr val="tx1"/>
              </a:solidFill>
              <a:effectLst/>
              <a:uLnTx/>
              <a:uFillTx/>
              <a:latin typeface="+mn-lt"/>
              <a:ea typeface="+mn-ea"/>
              <a:cs typeface="+mn-cs"/>
            </a:rPr>
            <a:t>並みにとどまっている</a:t>
          </a:r>
          <a:r>
            <a:rPr kumimoji="0" lang="ja-JP" altLang="ja-JP" sz="1100" b="0" i="0" u="none" strike="noStrike" kern="0" cap="none" spc="0" normalizeH="0" baseline="0" noProof="0">
              <a:ln>
                <a:noFill/>
              </a:ln>
              <a:solidFill>
                <a:schemeClr val="tx1"/>
              </a:solidFill>
              <a:effectLst/>
              <a:uLnTx/>
              <a:uFillTx/>
              <a:latin typeface="+mn-lt"/>
              <a:ea typeface="+mn-ea"/>
              <a:cs typeface="+mn-cs"/>
            </a:rPr>
            <a:t>。</a:t>
          </a: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mn-ea"/>
            <a:cs typeface="+mn-cs"/>
          </a:endParaRPr>
        </a:p>
        <a:p>
          <a:endParaRPr kumimoji="1" lang="ja-JP" altLang="en-US"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31750</xdr:rowOff>
    </xdr:to>
    <xdr:cxnSp macro="">
      <xdr:nvCxnSpPr>
        <xdr:cNvPr id="186" name="直線コネクタ 185"/>
        <xdr:cNvCxnSpPr/>
      </xdr:nvCxnSpPr>
      <xdr:spPr>
        <a:xfrm flipV="1">
          <a:off x="3987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31750</xdr:rowOff>
    </xdr:to>
    <xdr:cxnSp macro="">
      <xdr:nvCxnSpPr>
        <xdr:cNvPr id="189" name="直線コネクタ 188"/>
        <xdr:cNvCxnSpPr/>
      </xdr:nvCxnSpPr>
      <xdr:spPr>
        <a:xfrm>
          <a:off x="3098800" y="961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69850</xdr:rowOff>
    </xdr:to>
    <xdr:cxnSp macro="">
      <xdr:nvCxnSpPr>
        <xdr:cNvPr id="192" name="直線コネクタ 191"/>
        <xdr:cNvCxnSpPr/>
      </xdr:nvCxnSpPr>
      <xdr:spPr>
        <a:xfrm flipV="1">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69850</xdr:rowOff>
    </xdr:to>
    <xdr:cxnSp macro="">
      <xdr:nvCxnSpPr>
        <xdr:cNvPr id="195" name="直線コネクタ 194"/>
        <xdr:cNvCxnSpPr/>
      </xdr:nvCxnSpPr>
      <xdr:spPr>
        <a:xfrm>
          <a:off x="1320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7" name="円/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．９ポイント上回っている。</a:t>
          </a:r>
          <a:r>
            <a:rPr kumimoji="0" lang="en-US" altLang="ja-JP" sz="1100" b="0" i="0" u="none" strike="noStrike" kern="0" cap="none" spc="0" normalizeH="0" baseline="0" noProof="0">
              <a:ln>
                <a:noFill/>
              </a:ln>
              <a:solidFill>
                <a:prstClr val="black"/>
              </a:solidFill>
              <a:effectLst/>
              <a:uLnTx/>
              <a:uFillTx/>
              <a:latin typeface="+mn-lt"/>
              <a:ea typeface="+mn-ea"/>
              <a:cs typeface="+mn-cs"/>
            </a:rPr>
            <a:t/>
          </a:r>
          <a:br>
            <a:rPr kumimoji="0" lang="en-US" altLang="ja-JP" sz="1100" b="0" i="0" u="none" strike="noStrike" kern="0" cap="none" spc="0" normalizeH="0" baseline="0" noProof="0">
              <a:ln>
                <a:noFill/>
              </a:ln>
              <a:solidFill>
                <a:prstClr val="black"/>
              </a:solidFill>
              <a:effectLst/>
              <a:uLnTx/>
              <a:uFillTx/>
              <a:latin typeface="+mn-lt"/>
              <a:ea typeface="+mn-ea"/>
              <a:cs typeface="+mn-cs"/>
            </a:rPr>
          </a:br>
          <a:r>
            <a:rPr kumimoji="0" lang="ja-JP" altLang="ja-JP" sz="1100" b="0" i="0" u="none" strike="noStrike" kern="0" cap="none" spc="0" normalizeH="0" baseline="0" noProof="0">
              <a:ln>
                <a:noFill/>
              </a:ln>
              <a:solidFill>
                <a:prstClr val="black"/>
              </a:solidFill>
              <a:effectLst/>
              <a:uLnTx/>
              <a:uFillTx/>
              <a:latin typeface="+mn-lt"/>
              <a:ea typeface="+mn-ea"/>
              <a:cs typeface="+mn-cs"/>
            </a:rPr>
            <a:t>その要因としては、簡易水道及び下水道など公営企業会計並びに国民健康保険特別会計への繰出金の増が挙げられる。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1270</xdr:rowOff>
    </xdr:to>
    <xdr:cxnSp macro="">
      <xdr:nvCxnSpPr>
        <xdr:cNvPr id="247" name="直線コネクタ 246"/>
        <xdr:cNvCxnSpPr/>
      </xdr:nvCxnSpPr>
      <xdr:spPr>
        <a:xfrm>
          <a:off x="15671800" y="1009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50" name="直線コネクタ 249"/>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81280</xdr:rowOff>
    </xdr:to>
    <xdr:cxnSp macro="">
      <xdr:nvCxnSpPr>
        <xdr:cNvPr id="253" name="直線コネクタ 252"/>
        <xdr:cNvCxnSpPr/>
      </xdr:nvCxnSpPr>
      <xdr:spPr>
        <a:xfrm>
          <a:off x="13893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50800</xdr:rowOff>
    </xdr:to>
    <xdr:cxnSp macro="">
      <xdr:nvCxnSpPr>
        <xdr:cNvPr id="256" name="直線コネクタ 255"/>
        <xdr:cNvCxnSpPr/>
      </xdr:nvCxnSpPr>
      <xdr:spPr>
        <a:xfrm>
          <a:off x="13004800" y="9911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6" name="円/楕円 265"/>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7"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8" name="円/楕円 267"/>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69" name="テキスト ボックス 268"/>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0" name="円/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2" name="円/楕円 271"/>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3" name="テキスト ボックス 272"/>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4" name="円/楕円 273"/>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5" name="テキスト ボックス 274"/>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昨年度と比較して０．</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下</a:t>
          </a:r>
          <a:r>
            <a:rPr kumimoji="0" lang="ja-JP" altLang="ja-JP" sz="11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類似団体平均をここ数年下回る数値で推移しており、今後も補助金対象団体や金額の見直し等により更なる削減を図る必要がある。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149860</xdr:rowOff>
    </xdr:to>
    <xdr:cxnSp macro="">
      <xdr:nvCxnSpPr>
        <xdr:cNvPr id="308" name="直線コネクタ 307"/>
        <xdr:cNvCxnSpPr/>
      </xdr:nvCxnSpPr>
      <xdr:spPr>
        <a:xfrm flipV="1">
          <a:off x="15671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149860</xdr:rowOff>
    </xdr:to>
    <xdr:cxnSp macro="">
      <xdr:nvCxnSpPr>
        <xdr:cNvPr id="311" name="直線コネクタ 310"/>
        <xdr:cNvCxnSpPr/>
      </xdr:nvCxnSpPr>
      <xdr:spPr>
        <a:xfrm>
          <a:off x="14782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88900</xdr:rowOff>
    </xdr:from>
    <xdr:to>
      <xdr:col>21</xdr:col>
      <xdr:colOff>361950</xdr:colOff>
      <xdr:row>34</xdr:row>
      <xdr:rowOff>142240</xdr:rowOff>
    </xdr:to>
    <xdr:cxnSp macro="">
      <xdr:nvCxnSpPr>
        <xdr:cNvPr id="314" name="直線コネクタ 313"/>
        <xdr:cNvCxnSpPr/>
      </xdr:nvCxnSpPr>
      <xdr:spPr>
        <a:xfrm>
          <a:off x="13893800" y="591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88900</xdr:rowOff>
    </xdr:to>
    <xdr:cxnSp macro="">
      <xdr:nvCxnSpPr>
        <xdr:cNvPr id="317" name="直線コネクタ 316"/>
        <xdr:cNvCxnSpPr/>
      </xdr:nvCxnSpPr>
      <xdr:spPr>
        <a:xfrm>
          <a:off x="13004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7" name="円/楕円 326"/>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8"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9" name="円/楕円 328"/>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0" name="テキスト ボックス 329"/>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1" name="円/楕円 330"/>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2" name="テキスト ボックス 331"/>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3" name="円/楕円 332"/>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4" name="テキスト ボックス 333"/>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35" name="円/楕円 334"/>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36" name="テキスト ボックス 335"/>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公債費に係る経常収支比率は２１．</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ポイントと昨年度と比較して０．</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減少となっているが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の比較でも大きく上回っている。ＣＡＴＶ拡張事業、防災行政無線整備事業等、大型事業にあてた起債の償還が始まっており、公債費の増加が見込まれていることから、今後の起債発行については、公債費抑制計画に基づいた適切な管理が必要である。加えて中学校改築、認定こども園建設、広域ごみ処理施設建設と大規模事業が実施・計画されており、補助金や有利な地方債の選択などにも努め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43180</xdr:rowOff>
    </xdr:from>
    <xdr:to>
      <xdr:col>7</xdr:col>
      <xdr:colOff>15875</xdr:colOff>
      <xdr:row>80</xdr:row>
      <xdr:rowOff>73661</xdr:rowOff>
    </xdr:to>
    <xdr:cxnSp macro="">
      <xdr:nvCxnSpPr>
        <xdr:cNvPr id="369" name="直線コネクタ 368"/>
        <xdr:cNvCxnSpPr/>
      </xdr:nvCxnSpPr>
      <xdr:spPr>
        <a:xfrm flipV="1">
          <a:off x="3987800" y="13759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73661</xdr:rowOff>
    </xdr:to>
    <xdr:cxnSp macro="">
      <xdr:nvCxnSpPr>
        <xdr:cNvPr id="372" name="直線コネクタ 371"/>
        <xdr:cNvCxnSpPr/>
      </xdr:nvCxnSpPr>
      <xdr:spPr>
        <a:xfrm>
          <a:off x="3098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58420</xdr:rowOff>
    </xdr:to>
    <xdr:cxnSp macro="">
      <xdr:nvCxnSpPr>
        <xdr:cNvPr id="375" name="直線コネクタ 374"/>
        <xdr:cNvCxnSpPr/>
      </xdr:nvCxnSpPr>
      <xdr:spPr>
        <a:xfrm>
          <a:off x="2209800" y="1372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80</xdr:row>
      <xdr:rowOff>50800</xdr:rowOff>
    </xdr:to>
    <xdr:cxnSp macro="">
      <xdr:nvCxnSpPr>
        <xdr:cNvPr id="378" name="直線コネクタ 377"/>
        <xdr:cNvCxnSpPr/>
      </xdr:nvCxnSpPr>
      <xdr:spPr>
        <a:xfrm flipV="1">
          <a:off x="1320800" y="1372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163830</xdr:rowOff>
    </xdr:from>
    <xdr:to>
      <xdr:col>7</xdr:col>
      <xdr:colOff>66675</xdr:colOff>
      <xdr:row>80</xdr:row>
      <xdr:rowOff>93980</xdr:rowOff>
    </xdr:to>
    <xdr:sp macro="" textlink="">
      <xdr:nvSpPr>
        <xdr:cNvPr id="388" name="円/楕円 387"/>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72407</xdr:rowOff>
    </xdr:from>
    <xdr:ext cx="762000" cy="259045"/>
    <xdr:sp macro="" textlink="">
      <xdr:nvSpPr>
        <xdr:cNvPr id="389" name="公債費該当値テキスト"/>
        <xdr:cNvSpPr txBox="1"/>
      </xdr:nvSpPr>
      <xdr:spPr>
        <a:xfrm>
          <a:off x="4914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22861</xdr:rowOff>
    </xdr:from>
    <xdr:to>
      <xdr:col>5</xdr:col>
      <xdr:colOff>600075</xdr:colOff>
      <xdr:row>80</xdr:row>
      <xdr:rowOff>124461</xdr:rowOff>
    </xdr:to>
    <xdr:sp macro="" textlink="">
      <xdr:nvSpPr>
        <xdr:cNvPr id="390" name="円/楕円 389"/>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109238</xdr:rowOff>
    </xdr:from>
    <xdr:ext cx="736600" cy="259045"/>
    <xdr:sp macro="" textlink="">
      <xdr:nvSpPr>
        <xdr:cNvPr id="391" name="テキスト ボックス 390"/>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2" name="円/楕円 391"/>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3" name="テキスト ボックス 392"/>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125730</xdr:rowOff>
    </xdr:from>
    <xdr:to>
      <xdr:col>3</xdr:col>
      <xdr:colOff>193675</xdr:colOff>
      <xdr:row>80</xdr:row>
      <xdr:rowOff>55880</xdr:rowOff>
    </xdr:to>
    <xdr:sp macro="" textlink="">
      <xdr:nvSpPr>
        <xdr:cNvPr id="394" name="円/楕円 393"/>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40657</xdr:rowOff>
    </xdr:from>
    <xdr:ext cx="762000" cy="259045"/>
    <xdr:sp macro="" textlink="">
      <xdr:nvSpPr>
        <xdr:cNvPr id="395" name="テキスト ボックス 394"/>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0</xdr:rowOff>
    </xdr:from>
    <xdr:to>
      <xdr:col>1</xdr:col>
      <xdr:colOff>676275</xdr:colOff>
      <xdr:row>80</xdr:row>
      <xdr:rowOff>101600</xdr:rowOff>
    </xdr:to>
    <xdr:sp macro="" textlink="">
      <xdr:nvSpPr>
        <xdr:cNvPr id="396" name="円/楕円 395"/>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86377</xdr:rowOff>
    </xdr:from>
    <xdr:ext cx="762000" cy="259045"/>
    <xdr:sp macro="" textlink="">
      <xdr:nvSpPr>
        <xdr:cNvPr id="397" name="テキスト ボックス 396"/>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公債費以外の経常収支比率は類似団体と比較して平均を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２．８</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下</a:t>
          </a:r>
          <a:r>
            <a:rPr kumimoji="0" lang="ja-JP" altLang="ja-JP" sz="1100" b="0" i="0" u="none" strike="noStrike" kern="0" cap="none" spc="0" normalizeH="0" baseline="0" noProof="0">
              <a:ln>
                <a:noFill/>
              </a:ln>
              <a:solidFill>
                <a:prstClr val="black"/>
              </a:solidFill>
              <a:effectLst/>
              <a:uLnTx/>
              <a:uFillTx/>
              <a:latin typeface="+mn-lt"/>
              <a:ea typeface="+mn-ea"/>
              <a:cs typeface="+mn-cs"/>
            </a:rPr>
            <a:t>回っている。経常収支比率全体ではほぼ類似団体平均となっていることから、当町では公債費がかなりのウエイトを占めていることがわかる。今後は実質公債費率等の指標の動きも視野に入れつつ、公債費を抑制していか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75</xdr:row>
      <xdr:rowOff>133858</xdr:rowOff>
    </xdr:to>
    <xdr:cxnSp macro="">
      <xdr:nvCxnSpPr>
        <xdr:cNvPr id="428" name="直線コネクタ 427"/>
        <xdr:cNvCxnSpPr/>
      </xdr:nvCxnSpPr>
      <xdr:spPr>
        <a:xfrm flipV="1">
          <a:off x="15671800" y="12983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97282</xdr:rowOff>
    </xdr:from>
    <xdr:to>
      <xdr:col>22</xdr:col>
      <xdr:colOff>565150</xdr:colOff>
      <xdr:row>75</xdr:row>
      <xdr:rowOff>133858</xdr:rowOff>
    </xdr:to>
    <xdr:cxnSp macro="">
      <xdr:nvCxnSpPr>
        <xdr:cNvPr id="431" name="直線コネクタ 430"/>
        <xdr:cNvCxnSpPr/>
      </xdr:nvCxnSpPr>
      <xdr:spPr>
        <a:xfrm>
          <a:off x="14782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97282</xdr:rowOff>
    </xdr:to>
    <xdr:cxnSp macro="">
      <xdr:nvCxnSpPr>
        <xdr:cNvPr id="434" name="直線コネクタ 433"/>
        <xdr:cNvCxnSpPr/>
      </xdr:nvCxnSpPr>
      <xdr:spPr>
        <a:xfrm>
          <a:off x="13893800" y="12878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19558</xdr:rowOff>
    </xdr:to>
    <xdr:cxnSp macro="">
      <xdr:nvCxnSpPr>
        <xdr:cNvPr id="437" name="直線コネクタ 436"/>
        <xdr:cNvCxnSpPr/>
      </xdr:nvCxnSpPr>
      <xdr:spPr>
        <a:xfrm>
          <a:off x="13004800" y="128371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73914</xdr:rowOff>
    </xdr:from>
    <xdr:to>
      <xdr:col>24</xdr:col>
      <xdr:colOff>82550</xdr:colOff>
      <xdr:row>76</xdr:row>
      <xdr:rowOff>4065</xdr:rowOff>
    </xdr:to>
    <xdr:sp macro="" textlink="">
      <xdr:nvSpPr>
        <xdr:cNvPr id="447" name="円/楕円 446"/>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90441</xdr:rowOff>
    </xdr:from>
    <xdr:ext cx="762000" cy="259045"/>
    <xdr:sp macro="" textlink="">
      <xdr:nvSpPr>
        <xdr:cNvPr id="448"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9" name="円/楕円 448"/>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0" name="テキスト ボックス 449"/>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51" name="円/楕円 450"/>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2" name="テキスト ボックス 451"/>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3" name="円/楕円 452"/>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4" name="テキスト ボックス 453"/>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5" name="円/楕円 454"/>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6" name="テキスト ボックス 455"/>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京都府与謝野町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67850</xdr:rowOff>
    </xdr:from>
    <xdr:to>
      <xdr:col>4</xdr:col>
      <xdr:colOff>1117600</xdr:colOff>
      <xdr:row>14</xdr:row>
      <xdr:rowOff>34893</xdr:rowOff>
    </xdr:to>
    <xdr:cxnSp macro="">
      <xdr:nvCxnSpPr>
        <xdr:cNvPr id="50" name="直線コネクタ 49"/>
        <xdr:cNvCxnSpPr/>
      </xdr:nvCxnSpPr>
      <xdr:spPr bwMode="auto">
        <a:xfrm flipV="1">
          <a:off x="5003800" y="2344325"/>
          <a:ext cx="647700" cy="13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9100</xdr:rowOff>
    </xdr:from>
    <xdr:to>
      <xdr:col>4</xdr:col>
      <xdr:colOff>469900</xdr:colOff>
      <xdr:row>14</xdr:row>
      <xdr:rowOff>34893</xdr:rowOff>
    </xdr:to>
    <xdr:cxnSp macro="">
      <xdr:nvCxnSpPr>
        <xdr:cNvPr id="53" name="直線コネクタ 52"/>
        <xdr:cNvCxnSpPr/>
      </xdr:nvCxnSpPr>
      <xdr:spPr bwMode="auto">
        <a:xfrm>
          <a:off x="4305300" y="2457025"/>
          <a:ext cx="698500" cy="2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7195</xdr:rowOff>
    </xdr:from>
    <xdr:to>
      <xdr:col>3</xdr:col>
      <xdr:colOff>904875</xdr:colOff>
      <xdr:row>14</xdr:row>
      <xdr:rowOff>9100</xdr:rowOff>
    </xdr:to>
    <xdr:cxnSp macro="">
      <xdr:nvCxnSpPr>
        <xdr:cNvPr id="56" name="直線コネクタ 55"/>
        <xdr:cNvCxnSpPr/>
      </xdr:nvCxnSpPr>
      <xdr:spPr bwMode="auto">
        <a:xfrm>
          <a:off x="3606800" y="2455120"/>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163652</xdr:rowOff>
    </xdr:from>
    <xdr:to>
      <xdr:col>3</xdr:col>
      <xdr:colOff>206375</xdr:colOff>
      <xdr:row>14</xdr:row>
      <xdr:rowOff>7195</xdr:rowOff>
    </xdr:to>
    <xdr:cxnSp macro="">
      <xdr:nvCxnSpPr>
        <xdr:cNvPr id="59" name="直線コネクタ 58"/>
        <xdr:cNvCxnSpPr/>
      </xdr:nvCxnSpPr>
      <xdr:spPr bwMode="auto">
        <a:xfrm>
          <a:off x="2908300" y="2440127"/>
          <a:ext cx="698500" cy="14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17050</xdr:rowOff>
    </xdr:from>
    <xdr:to>
      <xdr:col>5</xdr:col>
      <xdr:colOff>34925</xdr:colOff>
      <xdr:row>13</xdr:row>
      <xdr:rowOff>118650</xdr:rowOff>
    </xdr:to>
    <xdr:sp macro="" textlink="">
      <xdr:nvSpPr>
        <xdr:cNvPr id="69" name="円/楕円 68"/>
        <xdr:cNvSpPr/>
      </xdr:nvSpPr>
      <xdr:spPr bwMode="auto">
        <a:xfrm>
          <a:off x="5600700" y="22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33577</xdr:rowOff>
    </xdr:from>
    <xdr:ext cx="762000" cy="259045"/>
    <xdr:sp macro="" textlink="">
      <xdr:nvSpPr>
        <xdr:cNvPr id="70" name="人口1人当たり決算額の推移該当値テキスト130"/>
        <xdr:cNvSpPr txBox="1"/>
      </xdr:nvSpPr>
      <xdr:spPr>
        <a:xfrm>
          <a:off x="5740400" y="213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103,605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155543</xdr:rowOff>
    </xdr:from>
    <xdr:to>
      <xdr:col>4</xdr:col>
      <xdr:colOff>520700</xdr:colOff>
      <xdr:row>14</xdr:row>
      <xdr:rowOff>85693</xdr:rowOff>
    </xdr:to>
    <xdr:sp macro="" textlink="">
      <xdr:nvSpPr>
        <xdr:cNvPr id="71" name="円/楕円 70"/>
        <xdr:cNvSpPr/>
      </xdr:nvSpPr>
      <xdr:spPr bwMode="auto">
        <a:xfrm>
          <a:off x="4953000" y="243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95870</xdr:rowOff>
    </xdr:from>
    <xdr:ext cx="736600" cy="259045"/>
    <xdr:sp macro="" textlink="">
      <xdr:nvSpPr>
        <xdr:cNvPr id="72" name="テキスト ボックス 71"/>
        <xdr:cNvSpPr txBox="1"/>
      </xdr:nvSpPr>
      <xdr:spPr>
        <a:xfrm>
          <a:off x="4622800" y="220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96,335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129750</xdr:rowOff>
    </xdr:from>
    <xdr:to>
      <xdr:col>3</xdr:col>
      <xdr:colOff>955675</xdr:colOff>
      <xdr:row>14</xdr:row>
      <xdr:rowOff>59900</xdr:rowOff>
    </xdr:to>
    <xdr:sp macro="" textlink="">
      <xdr:nvSpPr>
        <xdr:cNvPr id="73" name="円/楕円 72"/>
        <xdr:cNvSpPr/>
      </xdr:nvSpPr>
      <xdr:spPr bwMode="auto">
        <a:xfrm>
          <a:off x="4254500" y="240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70077</xdr:rowOff>
    </xdr:from>
    <xdr:ext cx="762000" cy="259045"/>
    <xdr:sp macro="" textlink="">
      <xdr:nvSpPr>
        <xdr:cNvPr id="74" name="テキスト ボックス 73"/>
        <xdr:cNvSpPr txBox="1"/>
      </xdr:nvSpPr>
      <xdr:spPr>
        <a:xfrm>
          <a:off x="3924300" y="217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127845</xdr:rowOff>
    </xdr:from>
    <xdr:to>
      <xdr:col>3</xdr:col>
      <xdr:colOff>257175</xdr:colOff>
      <xdr:row>14</xdr:row>
      <xdr:rowOff>57995</xdr:rowOff>
    </xdr:to>
    <xdr:sp macro="" textlink="">
      <xdr:nvSpPr>
        <xdr:cNvPr id="75" name="円/楕円 74"/>
        <xdr:cNvSpPr/>
      </xdr:nvSpPr>
      <xdr:spPr bwMode="auto">
        <a:xfrm>
          <a:off x="3556000" y="240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68172</xdr:rowOff>
    </xdr:from>
    <xdr:ext cx="762000" cy="259045"/>
    <xdr:sp macro="" textlink="">
      <xdr:nvSpPr>
        <xdr:cNvPr id="76" name="テキスト ボックス 75"/>
        <xdr:cNvSpPr txBox="1"/>
      </xdr:nvSpPr>
      <xdr:spPr>
        <a:xfrm>
          <a:off x="3225800" y="217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112852</xdr:rowOff>
    </xdr:from>
    <xdr:to>
      <xdr:col>2</xdr:col>
      <xdr:colOff>692150</xdr:colOff>
      <xdr:row>14</xdr:row>
      <xdr:rowOff>43002</xdr:rowOff>
    </xdr:to>
    <xdr:sp macro="" textlink="">
      <xdr:nvSpPr>
        <xdr:cNvPr id="77" name="円/楕円 76"/>
        <xdr:cNvSpPr/>
      </xdr:nvSpPr>
      <xdr:spPr bwMode="auto">
        <a:xfrm>
          <a:off x="2857500" y="238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53179</xdr:rowOff>
    </xdr:from>
    <xdr:ext cx="762000" cy="259045"/>
    <xdr:sp macro="" textlink="">
      <xdr:nvSpPr>
        <xdr:cNvPr id="78" name="テキスト ボックス 77"/>
        <xdr:cNvSpPr txBox="1"/>
      </xdr:nvSpPr>
      <xdr:spPr>
        <a:xfrm>
          <a:off x="2527300" y="215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194437</xdr:rowOff>
    </xdr:from>
    <xdr:to>
      <xdr:col>4</xdr:col>
      <xdr:colOff>1117600</xdr:colOff>
      <xdr:row>34</xdr:row>
      <xdr:rowOff>216249</xdr:rowOff>
    </xdr:to>
    <xdr:cxnSp macro="">
      <xdr:nvCxnSpPr>
        <xdr:cNvPr id="111" name="直線コネクタ 110"/>
        <xdr:cNvCxnSpPr/>
      </xdr:nvCxnSpPr>
      <xdr:spPr bwMode="auto">
        <a:xfrm flipV="1">
          <a:off x="5003800" y="6461887"/>
          <a:ext cx="6477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216249</xdr:rowOff>
    </xdr:from>
    <xdr:to>
      <xdr:col>4</xdr:col>
      <xdr:colOff>469900</xdr:colOff>
      <xdr:row>34</xdr:row>
      <xdr:rowOff>228079</xdr:rowOff>
    </xdr:to>
    <xdr:cxnSp macro="">
      <xdr:nvCxnSpPr>
        <xdr:cNvPr id="114" name="直線コネクタ 113"/>
        <xdr:cNvCxnSpPr/>
      </xdr:nvCxnSpPr>
      <xdr:spPr bwMode="auto">
        <a:xfrm flipV="1">
          <a:off x="4305300" y="6483699"/>
          <a:ext cx="698500" cy="1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209505</xdr:rowOff>
    </xdr:from>
    <xdr:to>
      <xdr:col>3</xdr:col>
      <xdr:colOff>904875</xdr:colOff>
      <xdr:row>34</xdr:row>
      <xdr:rowOff>228079</xdr:rowOff>
    </xdr:to>
    <xdr:cxnSp macro="">
      <xdr:nvCxnSpPr>
        <xdr:cNvPr id="117" name="直線コネクタ 116"/>
        <xdr:cNvCxnSpPr/>
      </xdr:nvCxnSpPr>
      <xdr:spPr bwMode="auto">
        <a:xfrm>
          <a:off x="3606800" y="6476955"/>
          <a:ext cx="698500" cy="18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131248</xdr:rowOff>
    </xdr:from>
    <xdr:to>
      <xdr:col>3</xdr:col>
      <xdr:colOff>206375</xdr:colOff>
      <xdr:row>34</xdr:row>
      <xdr:rowOff>209505</xdr:rowOff>
    </xdr:to>
    <xdr:cxnSp macro="">
      <xdr:nvCxnSpPr>
        <xdr:cNvPr id="120" name="直線コネクタ 119"/>
        <xdr:cNvCxnSpPr/>
      </xdr:nvCxnSpPr>
      <xdr:spPr bwMode="auto">
        <a:xfrm>
          <a:off x="2908300" y="6398698"/>
          <a:ext cx="698500" cy="7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143637</xdr:rowOff>
    </xdr:from>
    <xdr:to>
      <xdr:col>5</xdr:col>
      <xdr:colOff>34925</xdr:colOff>
      <xdr:row>34</xdr:row>
      <xdr:rowOff>245237</xdr:rowOff>
    </xdr:to>
    <xdr:sp macro="" textlink="">
      <xdr:nvSpPr>
        <xdr:cNvPr id="130" name="円/楕円 129"/>
        <xdr:cNvSpPr/>
      </xdr:nvSpPr>
      <xdr:spPr bwMode="auto">
        <a:xfrm>
          <a:off x="5600700" y="64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331614</xdr:rowOff>
    </xdr:from>
    <xdr:ext cx="762000" cy="259045"/>
    <xdr:sp macro="" textlink="">
      <xdr:nvSpPr>
        <xdr:cNvPr id="131" name="人口1人当たり決算額の推移該当値テキスト445"/>
        <xdr:cNvSpPr txBox="1"/>
      </xdr:nvSpPr>
      <xdr:spPr>
        <a:xfrm>
          <a:off x="5740400" y="625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165449</xdr:rowOff>
    </xdr:from>
    <xdr:to>
      <xdr:col>4</xdr:col>
      <xdr:colOff>520700</xdr:colOff>
      <xdr:row>34</xdr:row>
      <xdr:rowOff>267049</xdr:rowOff>
    </xdr:to>
    <xdr:sp macro="" textlink="">
      <xdr:nvSpPr>
        <xdr:cNvPr id="132" name="円/楕円 131"/>
        <xdr:cNvSpPr/>
      </xdr:nvSpPr>
      <xdr:spPr bwMode="auto">
        <a:xfrm>
          <a:off x="4953000" y="643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277226</xdr:rowOff>
    </xdr:from>
    <xdr:ext cx="736600" cy="259045"/>
    <xdr:sp macro="" textlink="">
      <xdr:nvSpPr>
        <xdr:cNvPr id="133" name="テキスト ボックス 132"/>
        <xdr:cNvSpPr txBox="1"/>
      </xdr:nvSpPr>
      <xdr:spPr>
        <a:xfrm>
          <a:off x="4622800" y="620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177279</xdr:rowOff>
    </xdr:from>
    <xdr:to>
      <xdr:col>3</xdr:col>
      <xdr:colOff>955675</xdr:colOff>
      <xdr:row>34</xdr:row>
      <xdr:rowOff>278879</xdr:rowOff>
    </xdr:to>
    <xdr:sp macro="" textlink="">
      <xdr:nvSpPr>
        <xdr:cNvPr id="134" name="円/楕円 133"/>
        <xdr:cNvSpPr/>
      </xdr:nvSpPr>
      <xdr:spPr bwMode="auto">
        <a:xfrm>
          <a:off x="4254500" y="64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289056</xdr:rowOff>
    </xdr:from>
    <xdr:ext cx="762000" cy="259045"/>
    <xdr:sp macro="" textlink="">
      <xdr:nvSpPr>
        <xdr:cNvPr id="135" name="テキスト ボックス 134"/>
        <xdr:cNvSpPr txBox="1"/>
      </xdr:nvSpPr>
      <xdr:spPr>
        <a:xfrm>
          <a:off x="3924300" y="621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158705</xdr:rowOff>
    </xdr:from>
    <xdr:to>
      <xdr:col>3</xdr:col>
      <xdr:colOff>257175</xdr:colOff>
      <xdr:row>34</xdr:row>
      <xdr:rowOff>260305</xdr:rowOff>
    </xdr:to>
    <xdr:sp macro="" textlink="">
      <xdr:nvSpPr>
        <xdr:cNvPr id="136" name="円/楕円 135"/>
        <xdr:cNvSpPr/>
      </xdr:nvSpPr>
      <xdr:spPr bwMode="auto">
        <a:xfrm>
          <a:off x="3556000" y="642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270482</xdr:rowOff>
    </xdr:from>
    <xdr:ext cx="762000" cy="259045"/>
    <xdr:sp macro="" textlink="">
      <xdr:nvSpPr>
        <xdr:cNvPr id="137" name="テキスト ボックス 136"/>
        <xdr:cNvSpPr txBox="1"/>
      </xdr:nvSpPr>
      <xdr:spPr>
        <a:xfrm>
          <a:off x="3225800" y="61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80448</xdr:rowOff>
    </xdr:from>
    <xdr:to>
      <xdr:col>2</xdr:col>
      <xdr:colOff>692150</xdr:colOff>
      <xdr:row>34</xdr:row>
      <xdr:rowOff>182048</xdr:rowOff>
    </xdr:to>
    <xdr:sp macro="" textlink="">
      <xdr:nvSpPr>
        <xdr:cNvPr id="138" name="円/楕円 137"/>
        <xdr:cNvSpPr/>
      </xdr:nvSpPr>
      <xdr:spPr bwMode="auto">
        <a:xfrm>
          <a:off x="2857500" y="63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192225</xdr:rowOff>
    </xdr:from>
    <xdr:ext cx="762000" cy="259045"/>
    <xdr:sp macro="" textlink="">
      <xdr:nvSpPr>
        <xdr:cNvPr id="139" name="テキスト ボックス 138"/>
        <xdr:cNvSpPr txBox="1"/>
      </xdr:nvSpPr>
      <xdr:spPr>
        <a:xfrm>
          <a:off x="2527300" y="611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22,966
22,862
108.38
12,725,261
12,460,632
260,635
7,760,611
13,490,370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114234</xdr:rowOff>
    </xdr:from>
    <xdr:to>
      <xdr:col>6</xdr:col>
      <xdr:colOff>511175</xdr:colOff>
      <xdr:row>34</xdr:row>
      <xdr:rowOff>4872</xdr:rowOff>
    </xdr:to>
    <xdr:cxnSp macro="">
      <xdr:nvCxnSpPr>
        <xdr:cNvPr id="59" name="直線コネクタ 58"/>
        <xdr:cNvCxnSpPr/>
      </xdr:nvCxnSpPr>
      <xdr:spPr>
        <a:xfrm flipV="1">
          <a:off x="3797300" y="5772084"/>
          <a:ext cx="8382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4872</xdr:rowOff>
    </xdr:from>
    <xdr:to>
      <xdr:col>5</xdr:col>
      <xdr:colOff>358775</xdr:colOff>
      <xdr:row>34</xdr:row>
      <xdr:rowOff>5900</xdr:rowOff>
    </xdr:to>
    <xdr:cxnSp macro="">
      <xdr:nvCxnSpPr>
        <xdr:cNvPr id="62" name="直線コネクタ 61"/>
        <xdr:cNvCxnSpPr/>
      </xdr:nvCxnSpPr>
      <xdr:spPr>
        <a:xfrm flipV="1">
          <a:off x="2908300" y="583417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139357</xdr:rowOff>
    </xdr:from>
    <xdr:to>
      <xdr:col>4</xdr:col>
      <xdr:colOff>155575</xdr:colOff>
      <xdr:row>34</xdr:row>
      <xdr:rowOff>5900</xdr:rowOff>
    </xdr:to>
    <xdr:cxnSp macro="">
      <xdr:nvCxnSpPr>
        <xdr:cNvPr id="65" name="直線コネクタ 64"/>
        <xdr:cNvCxnSpPr/>
      </xdr:nvCxnSpPr>
      <xdr:spPr>
        <a:xfrm>
          <a:off x="2019300" y="5797207"/>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110805</xdr:rowOff>
    </xdr:from>
    <xdr:to>
      <xdr:col>2</xdr:col>
      <xdr:colOff>638175</xdr:colOff>
      <xdr:row>33</xdr:row>
      <xdr:rowOff>139357</xdr:rowOff>
    </xdr:to>
    <xdr:cxnSp macro="">
      <xdr:nvCxnSpPr>
        <xdr:cNvPr id="68" name="直線コネクタ 67"/>
        <xdr:cNvCxnSpPr/>
      </xdr:nvCxnSpPr>
      <xdr:spPr>
        <a:xfrm>
          <a:off x="1130300" y="5768655"/>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63434</xdr:rowOff>
    </xdr:from>
    <xdr:to>
      <xdr:col>6</xdr:col>
      <xdr:colOff>561975</xdr:colOff>
      <xdr:row>33</xdr:row>
      <xdr:rowOff>165034</xdr:rowOff>
    </xdr:to>
    <xdr:sp macro="" textlink="">
      <xdr:nvSpPr>
        <xdr:cNvPr id="78" name="円/楕円 77"/>
        <xdr:cNvSpPr/>
      </xdr:nvSpPr>
      <xdr:spPr>
        <a:xfrm>
          <a:off x="4584700" y="57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86311</xdr:rowOff>
    </xdr:from>
    <xdr:ext cx="534377" cy="259045"/>
    <xdr:sp macro="" textlink="">
      <xdr:nvSpPr>
        <xdr:cNvPr id="79" name="人件費該当値テキスト"/>
        <xdr:cNvSpPr txBox="1"/>
      </xdr:nvSpPr>
      <xdr:spPr>
        <a:xfrm>
          <a:off x="4686300" y="55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125522</xdr:rowOff>
    </xdr:from>
    <xdr:to>
      <xdr:col>5</xdr:col>
      <xdr:colOff>409575</xdr:colOff>
      <xdr:row>34</xdr:row>
      <xdr:rowOff>55672</xdr:rowOff>
    </xdr:to>
    <xdr:sp macro="" textlink="">
      <xdr:nvSpPr>
        <xdr:cNvPr id="80" name="円/楕円 79"/>
        <xdr:cNvSpPr/>
      </xdr:nvSpPr>
      <xdr:spPr>
        <a:xfrm>
          <a:off x="3746500" y="57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72199</xdr:rowOff>
    </xdr:from>
    <xdr:ext cx="534377" cy="259045"/>
    <xdr:sp macro="" textlink="">
      <xdr:nvSpPr>
        <xdr:cNvPr id="81" name="テキスト ボックス 80"/>
        <xdr:cNvSpPr txBox="1"/>
      </xdr:nvSpPr>
      <xdr:spPr>
        <a:xfrm>
          <a:off x="3530111" y="55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126550</xdr:rowOff>
    </xdr:from>
    <xdr:to>
      <xdr:col>4</xdr:col>
      <xdr:colOff>206375</xdr:colOff>
      <xdr:row>34</xdr:row>
      <xdr:rowOff>56700</xdr:rowOff>
    </xdr:to>
    <xdr:sp macro="" textlink="">
      <xdr:nvSpPr>
        <xdr:cNvPr id="82" name="円/楕円 81"/>
        <xdr:cNvSpPr/>
      </xdr:nvSpPr>
      <xdr:spPr>
        <a:xfrm>
          <a:off x="2857500" y="57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73227</xdr:rowOff>
    </xdr:from>
    <xdr:ext cx="534377" cy="259045"/>
    <xdr:sp macro="" textlink="">
      <xdr:nvSpPr>
        <xdr:cNvPr id="83" name="テキスト ボックス 82"/>
        <xdr:cNvSpPr txBox="1"/>
      </xdr:nvSpPr>
      <xdr:spPr>
        <a:xfrm>
          <a:off x="2641111" y="55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88557</xdr:rowOff>
    </xdr:from>
    <xdr:to>
      <xdr:col>3</xdr:col>
      <xdr:colOff>3175</xdr:colOff>
      <xdr:row>34</xdr:row>
      <xdr:rowOff>18707</xdr:rowOff>
    </xdr:to>
    <xdr:sp macro="" textlink="">
      <xdr:nvSpPr>
        <xdr:cNvPr id="84" name="円/楕円 83"/>
        <xdr:cNvSpPr/>
      </xdr:nvSpPr>
      <xdr:spPr>
        <a:xfrm>
          <a:off x="1968500" y="57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35234</xdr:rowOff>
    </xdr:from>
    <xdr:ext cx="534377" cy="259045"/>
    <xdr:sp macro="" textlink="">
      <xdr:nvSpPr>
        <xdr:cNvPr id="85" name="テキスト ボックス 84"/>
        <xdr:cNvSpPr txBox="1"/>
      </xdr:nvSpPr>
      <xdr:spPr>
        <a:xfrm>
          <a:off x="1752111" y="55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60005</xdr:rowOff>
    </xdr:from>
    <xdr:to>
      <xdr:col>1</xdr:col>
      <xdr:colOff>485775</xdr:colOff>
      <xdr:row>33</xdr:row>
      <xdr:rowOff>161605</xdr:rowOff>
    </xdr:to>
    <xdr:sp macro="" textlink="">
      <xdr:nvSpPr>
        <xdr:cNvPr id="86" name="円/楕円 85"/>
        <xdr:cNvSpPr/>
      </xdr:nvSpPr>
      <xdr:spPr>
        <a:xfrm>
          <a:off x="1079500" y="57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6682</xdr:rowOff>
    </xdr:from>
    <xdr:ext cx="534377" cy="259045"/>
    <xdr:sp macro="" textlink="">
      <xdr:nvSpPr>
        <xdr:cNvPr id="87" name="テキスト ボックス 86"/>
        <xdr:cNvSpPr txBox="1"/>
      </xdr:nvSpPr>
      <xdr:spPr>
        <a:xfrm>
          <a:off x="863111" y="54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62088</xdr:rowOff>
    </xdr:from>
    <xdr:to>
      <xdr:col>6</xdr:col>
      <xdr:colOff>511175</xdr:colOff>
      <xdr:row>58</xdr:row>
      <xdr:rowOff>63210</xdr:rowOff>
    </xdr:to>
    <xdr:cxnSp macro="">
      <xdr:nvCxnSpPr>
        <xdr:cNvPr id="116" name="直線コネクタ 115"/>
        <xdr:cNvCxnSpPr/>
      </xdr:nvCxnSpPr>
      <xdr:spPr>
        <a:xfrm flipV="1">
          <a:off x="3797300" y="10006188"/>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63210</xdr:rowOff>
    </xdr:from>
    <xdr:to>
      <xdr:col>5</xdr:col>
      <xdr:colOff>358775</xdr:colOff>
      <xdr:row>58</xdr:row>
      <xdr:rowOff>64342</xdr:rowOff>
    </xdr:to>
    <xdr:cxnSp macro="">
      <xdr:nvCxnSpPr>
        <xdr:cNvPr id="119" name="直線コネクタ 118"/>
        <xdr:cNvCxnSpPr/>
      </xdr:nvCxnSpPr>
      <xdr:spPr>
        <a:xfrm flipV="1">
          <a:off x="2908300" y="10007310"/>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64342</xdr:rowOff>
    </xdr:from>
    <xdr:to>
      <xdr:col>4</xdr:col>
      <xdr:colOff>155575</xdr:colOff>
      <xdr:row>58</xdr:row>
      <xdr:rowOff>79946</xdr:rowOff>
    </xdr:to>
    <xdr:cxnSp macro="">
      <xdr:nvCxnSpPr>
        <xdr:cNvPr id="122" name="直線コネクタ 121"/>
        <xdr:cNvCxnSpPr/>
      </xdr:nvCxnSpPr>
      <xdr:spPr>
        <a:xfrm flipV="1">
          <a:off x="2019300" y="10008442"/>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70874</xdr:rowOff>
    </xdr:from>
    <xdr:to>
      <xdr:col>2</xdr:col>
      <xdr:colOff>638175</xdr:colOff>
      <xdr:row>58</xdr:row>
      <xdr:rowOff>79946</xdr:rowOff>
    </xdr:to>
    <xdr:cxnSp macro="">
      <xdr:nvCxnSpPr>
        <xdr:cNvPr id="125" name="直線コネクタ 124"/>
        <xdr:cNvCxnSpPr/>
      </xdr:nvCxnSpPr>
      <xdr:spPr>
        <a:xfrm>
          <a:off x="1130300" y="10014974"/>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11288</xdr:rowOff>
    </xdr:from>
    <xdr:to>
      <xdr:col>6</xdr:col>
      <xdr:colOff>561975</xdr:colOff>
      <xdr:row>58</xdr:row>
      <xdr:rowOff>112888</xdr:rowOff>
    </xdr:to>
    <xdr:sp macro="" textlink="">
      <xdr:nvSpPr>
        <xdr:cNvPr id="135" name="円/楕円 134"/>
        <xdr:cNvSpPr/>
      </xdr:nvSpPr>
      <xdr:spPr>
        <a:xfrm>
          <a:off x="4584700" y="99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142115</xdr:rowOff>
    </xdr:from>
    <xdr:ext cx="534377" cy="259045"/>
    <xdr:sp macro="" textlink="">
      <xdr:nvSpPr>
        <xdr:cNvPr id="136" name="物件費該当値テキスト"/>
        <xdr:cNvSpPr txBox="1"/>
      </xdr:nvSpPr>
      <xdr:spPr>
        <a:xfrm>
          <a:off x="4686300" y="974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12410</xdr:rowOff>
    </xdr:from>
    <xdr:to>
      <xdr:col>5</xdr:col>
      <xdr:colOff>409575</xdr:colOff>
      <xdr:row>58</xdr:row>
      <xdr:rowOff>114010</xdr:rowOff>
    </xdr:to>
    <xdr:sp macro="" textlink="">
      <xdr:nvSpPr>
        <xdr:cNvPr id="137" name="円/楕円 136"/>
        <xdr:cNvSpPr/>
      </xdr:nvSpPr>
      <xdr:spPr>
        <a:xfrm>
          <a:off x="3746500" y="9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130537</xdr:rowOff>
    </xdr:from>
    <xdr:ext cx="534377" cy="259045"/>
    <xdr:sp macro="" textlink="">
      <xdr:nvSpPr>
        <xdr:cNvPr id="138" name="テキスト ボックス 137"/>
        <xdr:cNvSpPr txBox="1"/>
      </xdr:nvSpPr>
      <xdr:spPr>
        <a:xfrm>
          <a:off x="3530111" y="97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13542</xdr:rowOff>
    </xdr:from>
    <xdr:to>
      <xdr:col>4</xdr:col>
      <xdr:colOff>206375</xdr:colOff>
      <xdr:row>58</xdr:row>
      <xdr:rowOff>115142</xdr:rowOff>
    </xdr:to>
    <xdr:sp macro="" textlink="">
      <xdr:nvSpPr>
        <xdr:cNvPr id="139" name="円/楕円 138"/>
        <xdr:cNvSpPr/>
      </xdr:nvSpPr>
      <xdr:spPr>
        <a:xfrm>
          <a:off x="2857500" y="99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131669</xdr:rowOff>
    </xdr:from>
    <xdr:ext cx="534377" cy="259045"/>
    <xdr:sp macro="" textlink="">
      <xdr:nvSpPr>
        <xdr:cNvPr id="140" name="テキスト ボックス 139"/>
        <xdr:cNvSpPr txBox="1"/>
      </xdr:nvSpPr>
      <xdr:spPr>
        <a:xfrm>
          <a:off x="2641111" y="973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29146</xdr:rowOff>
    </xdr:from>
    <xdr:to>
      <xdr:col>3</xdr:col>
      <xdr:colOff>3175</xdr:colOff>
      <xdr:row>58</xdr:row>
      <xdr:rowOff>130746</xdr:rowOff>
    </xdr:to>
    <xdr:sp macro="" textlink="">
      <xdr:nvSpPr>
        <xdr:cNvPr id="141" name="円/楕円 140"/>
        <xdr:cNvSpPr/>
      </xdr:nvSpPr>
      <xdr:spPr>
        <a:xfrm>
          <a:off x="1968500" y="99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147273</xdr:rowOff>
    </xdr:from>
    <xdr:ext cx="534377" cy="259045"/>
    <xdr:sp macro="" textlink="">
      <xdr:nvSpPr>
        <xdr:cNvPr id="142" name="テキスト ボックス 141"/>
        <xdr:cNvSpPr txBox="1"/>
      </xdr:nvSpPr>
      <xdr:spPr>
        <a:xfrm>
          <a:off x="1752111" y="974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20074</xdr:rowOff>
    </xdr:from>
    <xdr:to>
      <xdr:col>1</xdr:col>
      <xdr:colOff>485775</xdr:colOff>
      <xdr:row>58</xdr:row>
      <xdr:rowOff>121674</xdr:rowOff>
    </xdr:to>
    <xdr:sp macro="" textlink="">
      <xdr:nvSpPr>
        <xdr:cNvPr id="143" name="円/楕円 142"/>
        <xdr:cNvSpPr/>
      </xdr:nvSpPr>
      <xdr:spPr>
        <a:xfrm>
          <a:off x="1079500" y="99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138201</xdr:rowOff>
    </xdr:from>
    <xdr:ext cx="534377" cy="259045"/>
    <xdr:sp macro="" textlink="">
      <xdr:nvSpPr>
        <xdr:cNvPr id="144" name="テキスト ボックス 143"/>
        <xdr:cNvSpPr txBox="1"/>
      </xdr:nvSpPr>
      <xdr:spPr>
        <a:xfrm>
          <a:off x="863111" y="97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36939</xdr:rowOff>
    </xdr:from>
    <xdr:to>
      <xdr:col>6</xdr:col>
      <xdr:colOff>511175</xdr:colOff>
      <xdr:row>78</xdr:row>
      <xdr:rowOff>51198</xdr:rowOff>
    </xdr:to>
    <xdr:cxnSp macro="">
      <xdr:nvCxnSpPr>
        <xdr:cNvPr id="175" name="直線コネクタ 174"/>
        <xdr:cNvCxnSpPr/>
      </xdr:nvCxnSpPr>
      <xdr:spPr>
        <a:xfrm>
          <a:off x="3797300" y="13410039"/>
          <a:ext cx="8382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15821</xdr:rowOff>
    </xdr:from>
    <xdr:to>
      <xdr:col>5</xdr:col>
      <xdr:colOff>358775</xdr:colOff>
      <xdr:row>78</xdr:row>
      <xdr:rowOff>36939</xdr:rowOff>
    </xdr:to>
    <xdr:cxnSp macro="">
      <xdr:nvCxnSpPr>
        <xdr:cNvPr id="178" name="直線コネクタ 177"/>
        <xdr:cNvCxnSpPr/>
      </xdr:nvCxnSpPr>
      <xdr:spPr>
        <a:xfrm>
          <a:off x="2908300" y="1338892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15821</xdr:rowOff>
    </xdr:from>
    <xdr:to>
      <xdr:col>4</xdr:col>
      <xdr:colOff>155575</xdr:colOff>
      <xdr:row>78</xdr:row>
      <xdr:rowOff>85489</xdr:rowOff>
    </xdr:to>
    <xdr:cxnSp macro="">
      <xdr:nvCxnSpPr>
        <xdr:cNvPr id="181" name="直線コネクタ 180"/>
        <xdr:cNvCxnSpPr/>
      </xdr:nvCxnSpPr>
      <xdr:spPr>
        <a:xfrm flipV="1">
          <a:off x="2019300" y="13388921"/>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85489</xdr:rowOff>
    </xdr:from>
    <xdr:to>
      <xdr:col>2</xdr:col>
      <xdr:colOff>638175</xdr:colOff>
      <xdr:row>79</xdr:row>
      <xdr:rowOff>37702</xdr:rowOff>
    </xdr:to>
    <xdr:cxnSp macro="">
      <xdr:nvCxnSpPr>
        <xdr:cNvPr id="184" name="直線コネクタ 183"/>
        <xdr:cNvCxnSpPr/>
      </xdr:nvCxnSpPr>
      <xdr:spPr>
        <a:xfrm flipV="1">
          <a:off x="1130300" y="13458589"/>
          <a:ext cx="889000" cy="1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398</xdr:rowOff>
    </xdr:from>
    <xdr:to>
      <xdr:col>6</xdr:col>
      <xdr:colOff>561975</xdr:colOff>
      <xdr:row>78</xdr:row>
      <xdr:rowOff>101998</xdr:rowOff>
    </xdr:to>
    <xdr:sp macro="" textlink="">
      <xdr:nvSpPr>
        <xdr:cNvPr id="194" name="円/楕円 193"/>
        <xdr:cNvSpPr/>
      </xdr:nvSpPr>
      <xdr:spPr>
        <a:xfrm>
          <a:off x="4584700" y="13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150275</xdr:rowOff>
    </xdr:from>
    <xdr:ext cx="469744" cy="259045"/>
    <xdr:sp macro="" textlink="">
      <xdr:nvSpPr>
        <xdr:cNvPr id="195" name="維持補修費該当値テキスト"/>
        <xdr:cNvSpPr txBox="1"/>
      </xdr:nvSpPr>
      <xdr:spPr>
        <a:xfrm>
          <a:off x="4686300" y="133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157589</xdr:rowOff>
    </xdr:from>
    <xdr:to>
      <xdr:col>5</xdr:col>
      <xdr:colOff>409575</xdr:colOff>
      <xdr:row>78</xdr:row>
      <xdr:rowOff>87739</xdr:rowOff>
    </xdr:to>
    <xdr:sp macro="" textlink="">
      <xdr:nvSpPr>
        <xdr:cNvPr id="196" name="円/楕円 195"/>
        <xdr:cNvSpPr/>
      </xdr:nvSpPr>
      <xdr:spPr>
        <a:xfrm>
          <a:off x="3746500" y="133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78866</xdr:rowOff>
    </xdr:from>
    <xdr:ext cx="469744" cy="259045"/>
    <xdr:sp macro="" textlink="">
      <xdr:nvSpPr>
        <xdr:cNvPr id="197" name="テキスト ボックス 196"/>
        <xdr:cNvSpPr txBox="1"/>
      </xdr:nvSpPr>
      <xdr:spPr>
        <a:xfrm>
          <a:off x="3562427" y="134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136471</xdr:rowOff>
    </xdr:from>
    <xdr:to>
      <xdr:col>4</xdr:col>
      <xdr:colOff>206375</xdr:colOff>
      <xdr:row>78</xdr:row>
      <xdr:rowOff>66621</xdr:rowOff>
    </xdr:to>
    <xdr:sp macro="" textlink="">
      <xdr:nvSpPr>
        <xdr:cNvPr id="198" name="円/楕円 197"/>
        <xdr:cNvSpPr/>
      </xdr:nvSpPr>
      <xdr:spPr>
        <a:xfrm>
          <a:off x="2857500" y="133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57748</xdr:rowOff>
    </xdr:from>
    <xdr:ext cx="469744" cy="259045"/>
    <xdr:sp macro="" textlink="">
      <xdr:nvSpPr>
        <xdr:cNvPr id="199" name="テキスト ボックス 198"/>
        <xdr:cNvSpPr txBox="1"/>
      </xdr:nvSpPr>
      <xdr:spPr>
        <a:xfrm>
          <a:off x="2673427" y="134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34689</xdr:rowOff>
    </xdr:from>
    <xdr:to>
      <xdr:col>3</xdr:col>
      <xdr:colOff>3175</xdr:colOff>
      <xdr:row>78</xdr:row>
      <xdr:rowOff>136289</xdr:rowOff>
    </xdr:to>
    <xdr:sp macro="" textlink="">
      <xdr:nvSpPr>
        <xdr:cNvPr id="200" name="円/楕円 199"/>
        <xdr:cNvSpPr/>
      </xdr:nvSpPr>
      <xdr:spPr>
        <a:xfrm>
          <a:off x="1968500" y="134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127416</xdr:rowOff>
    </xdr:from>
    <xdr:ext cx="469744" cy="259045"/>
    <xdr:sp macro="" textlink="">
      <xdr:nvSpPr>
        <xdr:cNvPr id="201" name="テキスト ボックス 200"/>
        <xdr:cNvSpPr txBox="1"/>
      </xdr:nvSpPr>
      <xdr:spPr>
        <a:xfrm>
          <a:off x="1784427" y="1350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158352</xdr:rowOff>
    </xdr:from>
    <xdr:to>
      <xdr:col>1</xdr:col>
      <xdr:colOff>485775</xdr:colOff>
      <xdr:row>79</xdr:row>
      <xdr:rowOff>88502</xdr:rowOff>
    </xdr:to>
    <xdr:sp macro="" textlink="">
      <xdr:nvSpPr>
        <xdr:cNvPr id="202" name="円/楕円 201"/>
        <xdr:cNvSpPr/>
      </xdr:nvSpPr>
      <xdr:spPr>
        <a:xfrm>
          <a:off x="1079500" y="135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79629</xdr:rowOff>
    </xdr:from>
    <xdr:ext cx="378565" cy="259045"/>
    <xdr:sp macro="" textlink="">
      <xdr:nvSpPr>
        <xdr:cNvPr id="203" name="テキスト ボックス 202"/>
        <xdr:cNvSpPr txBox="1"/>
      </xdr:nvSpPr>
      <xdr:spPr>
        <a:xfrm>
          <a:off x="941017" y="13624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74354</xdr:rowOff>
    </xdr:from>
    <xdr:to>
      <xdr:col>6</xdr:col>
      <xdr:colOff>511175</xdr:colOff>
      <xdr:row>95</xdr:row>
      <xdr:rowOff>7536</xdr:rowOff>
    </xdr:to>
    <xdr:cxnSp macro="">
      <xdr:nvCxnSpPr>
        <xdr:cNvPr id="235" name="直線コネクタ 234"/>
        <xdr:cNvCxnSpPr/>
      </xdr:nvCxnSpPr>
      <xdr:spPr>
        <a:xfrm>
          <a:off x="3797300" y="16190654"/>
          <a:ext cx="838200" cy="10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74354</xdr:rowOff>
    </xdr:from>
    <xdr:to>
      <xdr:col>5</xdr:col>
      <xdr:colOff>358775</xdr:colOff>
      <xdr:row>95</xdr:row>
      <xdr:rowOff>123600</xdr:rowOff>
    </xdr:to>
    <xdr:cxnSp macro="">
      <xdr:nvCxnSpPr>
        <xdr:cNvPr id="238" name="直線コネクタ 237"/>
        <xdr:cNvCxnSpPr/>
      </xdr:nvCxnSpPr>
      <xdr:spPr>
        <a:xfrm flipV="1">
          <a:off x="2908300" y="16190654"/>
          <a:ext cx="889000" cy="2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123600</xdr:rowOff>
    </xdr:from>
    <xdr:to>
      <xdr:col>4</xdr:col>
      <xdr:colOff>155575</xdr:colOff>
      <xdr:row>95</xdr:row>
      <xdr:rowOff>160469</xdr:rowOff>
    </xdr:to>
    <xdr:cxnSp macro="">
      <xdr:nvCxnSpPr>
        <xdr:cNvPr id="241" name="直線コネクタ 240"/>
        <xdr:cNvCxnSpPr/>
      </xdr:nvCxnSpPr>
      <xdr:spPr>
        <a:xfrm flipV="1">
          <a:off x="2019300" y="16411350"/>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160469</xdr:rowOff>
    </xdr:from>
    <xdr:to>
      <xdr:col>2</xdr:col>
      <xdr:colOff>638175</xdr:colOff>
      <xdr:row>96</xdr:row>
      <xdr:rowOff>50023</xdr:rowOff>
    </xdr:to>
    <xdr:cxnSp macro="">
      <xdr:nvCxnSpPr>
        <xdr:cNvPr id="244" name="直線コネクタ 243"/>
        <xdr:cNvCxnSpPr/>
      </xdr:nvCxnSpPr>
      <xdr:spPr>
        <a:xfrm flipV="1">
          <a:off x="1130300" y="16448219"/>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128186</xdr:rowOff>
    </xdr:from>
    <xdr:to>
      <xdr:col>6</xdr:col>
      <xdr:colOff>561975</xdr:colOff>
      <xdr:row>95</xdr:row>
      <xdr:rowOff>58336</xdr:rowOff>
    </xdr:to>
    <xdr:sp macro="" textlink="">
      <xdr:nvSpPr>
        <xdr:cNvPr id="254" name="円/楕円 253"/>
        <xdr:cNvSpPr/>
      </xdr:nvSpPr>
      <xdr:spPr>
        <a:xfrm>
          <a:off x="4584700" y="162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151063</xdr:rowOff>
    </xdr:from>
    <xdr:ext cx="534377" cy="259045"/>
    <xdr:sp macro="" textlink="">
      <xdr:nvSpPr>
        <xdr:cNvPr id="255" name="扶助費該当値テキスト"/>
        <xdr:cNvSpPr txBox="1"/>
      </xdr:nvSpPr>
      <xdr:spPr>
        <a:xfrm>
          <a:off x="4686300" y="160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23554</xdr:rowOff>
    </xdr:from>
    <xdr:to>
      <xdr:col>5</xdr:col>
      <xdr:colOff>409575</xdr:colOff>
      <xdr:row>94</xdr:row>
      <xdr:rowOff>125154</xdr:rowOff>
    </xdr:to>
    <xdr:sp macro="" textlink="">
      <xdr:nvSpPr>
        <xdr:cNvPr id="256" name="円/楕円 255"/>
        <xdr:cNvSpPr/>
      </xdr:nvSpPr>
      <xdr:spPr>
        <a:xfrm>
          <a:off x="3746500" y="16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141681</xdr:rowOff>
    </xdr:from>
    <xdr:ext cx="534377" cy="259045"/>
    <xdr:sp macro="" textlink="">
      <xdr:nvSpPr>
        <xdr:cNvPr id="257" name="テキスト ボックス 256"/>
        <xdr:cNvSpPr txBox="1"/>
      </xdr:nvSpPr>
      <xdr:spPr>
        <a:xfrm>
          <a:off x="3530111" y="159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72800</xdr:rowOff>
    </xdr:from>
    <xdr:to>
      <xdr:col>4</xdr:col>
      <xdr:colOff>206375</xdr:colOff>
      <xdr:row>96</xdr:row>
      <xdr:rowOff>2950</xdr:rowOff>
    </xdr:to>
    <xdr:sp macro="" textlink="">
      <xdr:nvSpPr>
        <xdr:cNvPr id="258" name="円/楕円 257"/>
        <xdr:cNvSpPr/>
      </xdr:nvSpPr>
      <xdr:spPr>
        <a:xfrm>
          <a:off x="2857500" y="163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19477</xdr:rowOff>
    </xdr:from>
    <xdr:ext cx="534377" cy="259045"/>
    <xdr:sp macro="" textlink="">
      <xdr:nvSpPr>
        <xdr:cNvPr id="259" name="テキスト ボックス 258"/>
        <xdr:cNvSpPr txBox="1"/>
      </xdr:nvSpPr>
      <xdr:spPr>
        <a:xfrm>
          <a:off x="2641111" y="1613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109669</xdr:rowOff>
    </xdr:from>
    <xdr:to>
      <xdr:col>3</xdr:col>
      <xdr:colOff>3175</xdr:colOff>
      <xdr:row>96</xdr:row>
      <xdr:rowOff>39819</xdr:rowOff>
    </xdr:to>
    <xdr:sp macro="" textlink="">
      <xdr:nvSpPr>
        <xdr:cNvPr id="260" name="円/楕円 259"/>
        <xdr:cNvSpPr/>
      </xdr:nvSpPr>
      <xdr:spPr>
        <a:xfrm>
          <a:off x="1968500" y="163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56346</xdr:rowOff>
    </xdr:from>
    <xdr:ext cx="534377" cy="259045"/>
    <xdr:sp macro="" textlink="">
      <xdr:nvSpPr>
        <xdr:cNvPr id="261" name="テキスト ボックス 260"/>
        <xdr:cNvSpPr txBox="1"/>
      </xdr:nvSpPr>
      <xdr:spPr>
        <a:xfrm>
          <a:off x="1752111" y="161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170673</xdr:rowOff>
    </xdr:from>
    <xdr:to>
      <xdr:col>1</xdr:col>
      <xdr:colOff>485775</xdr:colOff>
      <xdr:row>96</xdr:row>
      <xdr:rowOff>100823</xdr:rowOff>
    </xdr:to>
    <xdr:sp macro="" textlink="">
      <xdr:nvSpPr>
        <xdr:cNvPr id="262" name="円/楕円 261"/>
        <xdr:cNvSpPr/>
      </xdr:nvSpPr>
      <xdr:spPr>
        <a:xfrm>
          <a:off x="1079500" y="16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117350</xdr:rowOff>
    </xdr:from>
    <xdr:ext cx="534377" cy="259045"/>
    <xdr:sp macro="" textlink="">
      <xdr:nvSpPr>
        <xdr:cNvPr id="263" name="テキスト ボックス 262"/>
        <xdr:cNvSpPr txBox="1"/>
      </xdr:nvSpPr>
      <xdr:spPr>
        <a:xfrm>
          <a:off x="863111" y="1623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121543</xdr:rowOff>
    </xdr:from>
    <xdr:to>
      <xdr:col>15</xdr:col>
      <xdr:colOff>180975</xdr:colOff>
      <xdr:row>36</xdr:row>
      <xdr:rowOff>117558</xdr:rowOff>
    </xdr:to>
    <xdr:cxnSp macro="">
      <xdr:nvCxnSpPr>
        <xdr:cNvPr id="295" name="直線コネクタ 294"/>
        <xdr:cNvCxnSpPr/>
      </xdr:nvCxnSpPr>
      <xdr:spPr>
        <a:xfrm flipV="1">
          <a:off x="9639300" y="6122293"/>
          <a:ext cx="838200" cy="1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114734</xdr:rowOff>
    </xdr:from>
    <xdr:to>
      <xdr:col>14</xdr:col>
      <xdr:colOff>28575</xdr:colOff>
      <xdr:row>36</xdr:row>
      <xdr:rowOff>117558</xdr:rowOff>
    </xdr:to>
    <xdr:cxnSp macro="">
      <xdr:nvCxnSpPr>
        <xdr:cNvPr id="298" name="直線コネクタ 297"/>
        <xdr:cNvCxnSpPr/>
      </xdr:nvCxnSpPr>
      <xdr:spPr>
        <a:xfrm>
          <a:off x="8750300" y="628693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114734</xdr:rowOff>
    </xdr:from>
    <xdr:to>
      <xdr:col>12</xdr:col>
      <xdr:colOff>511175</xdr:colOff>
      <xdr:row>36</xdr:row>
      <xdr:rowOff>124563</xdr:rowOff>
    </xdr:to>
    <xdr:cxnSp macro="">
      <xdr:nvCxnSpPr>
        <xdr:cNvPr id="301" name="直線コネクタ 300"/>
        <xdr:cNvCxnSpPr/>
      </xdr:nvCxnSpPr>
      <xdr:spPr>
        <a:xfrm flipV="1">
          <a:off x="7861300" y="628693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93441</xdr:rowOff>
    </xdr:from>
    <xdr:to>
      <xdr:col>11</xdr:col>
      <xdr:colOff>307975</xdr:colOff>
      <xdr:row>36</xdr:row>
      <xdr:rowOff>124563</xdr:rowOff>
    </xdr:to>
    <xdr:cxnSp macro="">
      <xdr:nvCxnSpPr>
        <xdr:cNvPr id="304" name="直線コネクタ 303"/>
        <xdr:cNvCxnSpPr/>
      </xdr:nvCxnSpPr>
      <xdr:spPr>
        <a:xfrm>
          <a:off x="6972300" y="6265641"/>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70743</xdr:rowOff>
    </xdr:from>
    <xdr:to>
      <xdr:col>15</xdr:col>
      <xdr:colOff>231775</xdr:colOff>
      <xdr:row>36</xdr:row>
      <xdr:rowOff>893</xdr:rowOff>
    </xdr:to>
    <xdr:sp macro="" textlink="">
      <xdr:nvSpPr>
        <xdr:cNvPr id="314" name="円/楕円 313"/>
        <xdr:cNvSpPr/>
      </xdr:nvSpPr>
      <xdr:spPr>
        <a:xfrm>
          <a:off x="10426700" y="60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93620</xdr:rowOff>
    </xdr:from>
    <xdr:ext cx="534377" cy="259045"/>
    <xdr:sp macro="" textlink="">
      <xdr:nvSpPr>
        <xdr:cNvPr id="315" name="補助費等該当値テキスト"/>
        <xdr:cNvSpPr txBox="1"/>
      </xdr:nvSpPr>
      <xdr:spPr>
        <a:xfrm>
          <a:off x="10528300" y="59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66758</xdr:rowOff>
    </xdr:from>
    <xdr:to>
      <xdr:col>14</xdr:col>
      <xdr:colOff>79375</xdr:colOff>
      <xdr:row>36</xdr:row>
      <xdr:rowOff>168358</xdr:rowOff>
    </xdr:to>
    <xdr:sp macro="" textlink="">
      <xdr:nvSpPr>
        <xdr:cNvPr id="316" name="円/楕円 315"/>
        <xdr:cNvSpPr/>
      </xdr:nvSpPr>
      <xdr:spPr>
        <a:xfrm>
          <a:off x="9588500" y="62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13435</xdr:rowOff>
    </xdr:from>
    <xdr:ext cx="534377" cy="259045"/>
    <xdr:sp macro="" textlink="">
      <xdr:nvSpPr>
        <xdr:cNvPr id="317" name="テキスト ボックス 316"/>
        <xdr:cNvSpPr txBox="1"/>
      </xdr:nvSpPr>
      <xdr:spPr>
        <a:xfrm>
          <a:off x="9372111" y="60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63934</xdr:rowOff>
    </xdr:from>
    <xdr:to>
      <xdr:col>12</xdr:col>
      <xdr:colOff>561975</xdr:colOff>
      <xdr:row>36</xdr:row>
      <xdr:rowOff>165534</xdr:rowOff>
    </xdr:to>
    <xdr:sp macro="" textlink="">
      <xdr:nvSpPr>
        <xdr:cNvPr id="318" name="円/楕円 317"/>
        <xdr:cNvSpPr/>
      </xdr:nvSpPr>
      <xdr:spPr>
        <a:xfrm>
          <a:off x="8699500" y="62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10611</xdr:rowOff>
    </xdr:from>
    <xdr:ext cx="534377" cy="259045"/>
    <xdr:sp macro="" textlink="">
      <xdr:nvSpPr>
        <xdr:cNvPr id="319" name="テキスト ボックス 318"/>
        <xdr:cNvSpPr txBox="1"/>
      </xdr:nvSpPr>
      <xdr:spPr>
        <a:xfrm>
          <a:off x="8483111" y="60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73763</xdr:rowOff>
    </xdr:from>
    <xdr:to>
      <xdr:col>11</xdr:col>
      <xdr:colOff>358775</xdr:colOff>
      <xdr:row>37</xdr:row>
      <xdr:rowOff>3913</xdr:rowOff>
    </xdr:to>
    <xdr:sp macro="" textlink="">
      <xdr:nvSpPr>
        <xdr:cNvPr id="320" name="円/楕円 319"/>
        <xdr:cNvSpPr/>
      </xdr:nvSpPr>
      <xdr:spPr>
        <a:xfrm>
          <a:off x="7810500" y="62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20440</xdr:rowOff>
    </xdr:from>
    <xdr:ext cx="534377" cy="259045"/>
    <xdr:sp macro="" textlink="">
      <xdr:nvSpPr>
        <xdr:cNvPr id="321" name="テキスト ボックス 320"/>
        <xdr:cNvSpPr txBox="1"/>
      </xdr:nvSpPr>
      <xdr:spPr>
        <a:xfrm>
          <a:off x="7594111" y="60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42641</xdr:rowOff>
    </xdr:from>
    <xdr:to>
      <xdr:col>10</xdr:col>
      <xdr:colOff>155575</xdr:colOff>
      <xdr:row>36</xdr:row>
      <xdr:rowOff>144241</xdr:rowOff>
    </xdr:to>
    <xdr:sp macro="" textlink="">
      <xdr:nvSpPr>
        <xdr:cNvPr id="322" name="円/楕円 321"/>
        <xdr:cNvSpPr/>
      </xdr:nvSpPr>
      <xdr:spPr>
        <a:xfrm>
          <a:off x="6921500" y="62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160768</xdr:rowOff>
    </xdr:from>
    <xdr:ext cx="534377" cy="259045"/>
    <xdr:sp macro="" textlink="">
      <xdr:nvSpPr>
        <xdr:cNvPr id="323" name="テキスト ボックス 322"/>
        <xdr:cNvSpPr txBox="1"/>
      </xdr:nvSpPr>
      <xdr:spPr>
        <a:xfrm>
          <a:off x="6705111" y="599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162537</xdr:rowOff>
    </xdr:from>
    <xdr:to>
      <xdr:col>15</xdr:col>
      <xdr:colOff>180975</xdr:colOff>
      <xdr:row>57</xdr:row>
      <xdr:rowOff>26132</xdr:rowOff>
    </xdr:to>
    <xdr:cxnSp macro="">
      <xdr:nvCxnSpPr>
        <xdr:cNvPr id="352" name="直線コネクタ 351"/>
        <xdr:cNvCxnSpPr/>
      </xdr:nvCxnSpPr>
      <xdr:spPr>
        <a:xfrm flipV="1">
          <a:off x="9639300" y="9592287"/>
          <a:ext cx="838200" cy="2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26132</xdr:rowOff>
    </xdr:from>
    <xdr:to>
      <xdr:col>14</xdr:col>
      <xdr:colOff>28575</xdr:colOff>
      <xdr:row>57</xdr:row>
      <xdr:rowOff>126250</xdr:rowOff>
    </xdr:to>
    <xdr:cxnSp macro="">
      <xdr:nvCxnSpPr>
        <xdr:cNvPr id="355" name="直線コネクタ 354"/>
        <xdr:cNvCxnSpPr/>
      </xdr:nvCxnSpPr>
      <xdr:spPr>
        <a:xfrm flipV="1">
          <a:off x="8750300" y="9798782"/>
          <a:ext cx="889000" cy="10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35245</xdr:rowOff>
    </xdr:from>
    <xdr:to>
      <xdr:col>12</xdr:col>
      <xdr:colOff>511175</xdr:colOff>
      <xdr:row>57</xdr:row>
      <xdr:rowOff>126250</xdr:rowOff>
    </xdr:to>
    <xdr:cxnSp macro="">
      <xdr:nvCxnSpPr>
        <xdr:cNvPr id="358" name="直線コネクタ 357"/>
        <xdr:cNvCxnSpPr/>
      </xdr:nvCxnSpPr>
      <xdr:spPr>
        <a:xfrm>
          <a:off x="7861300" y="9807895"/>
          <a:ext cx="8890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113860</xdr:rowOff>
    </xdr:from>
    <xdr:to>
      <xdr:col>11</xdr:col>
      <xdr:colOff>307975</xdr:colOff>
      <xdr:row>57</xdr:row>
      <xdr:rowOff>35245</xdr:rowOff>
    </xdr:to>
    <xdr:cxnSp macro="">
      <xdr:nvCxnSpPr>
        <xdr:cNvPr id="361" name="直線コネクタ 360"/>
        <xdr:cNvCxnSpPr/>
      </xdr:nvCxnSpPr>
      <xdr:spPr>
        <a:xfrm>
          <a:off x="6972300" y="9715060"/>
          <a:ext cx="889000" cy="9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111737</xdr:rowOff>
    </xdr:from>
    <xdr:to>
      <xdr:col>15</xdr:col>
      <xdr:colOff>231775</xdr:colOff>
      <xdr:row>56</xdr:row>
      <xdr:rowOff>41887</xdr:rowOff>
    </xdr:to>
    <xdr:sp macro="" textlink="">
      <xdr:nvSpPr>
        <xdr:cNvPr id="371" name="円/楕円 370"/>
        <xdr:cNvSpPr/>
      </xdr:nvSpPr>
      <xdr:spPr>
        <a:xfrm>
          <a:off x="10426700" y="954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134614</xdr:rowOff>
    </xdr:from>
    <xdr:ext cx="534377" cy="259045"/>
    <xdr:sp macro="" textlink="">
      <xdr:nvSpPr>
        <xdr:cNvPr id="372" name="普通建設事業費該当値テキスト"/>
        <xdr:cNvSpPr txBox="1"/>
      </xdr:nvSpPr>
      <xdr:spPr>
        <a:xfrm>
          <a:off x="10528300" y="939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146782</xdr:rowOff>
    </xdr:from>
    <xdr:to>
      <xdr:col>14</xdr:col>
      <xdr:colOff>79375</xdr:colOff>
      <xdr:row>57</xdr:row>
      <xdr:rowOff>76932</xdr:rowOff>
    </xdr:to>
    <xdr:sp macro="" textlink="">
      <xdr:nvSpPr>
        <xdr:cNvPr id="373" name="円/楕円 372"/>
        <xdr:cNvSpPr/>
      </xdr:nvSpPr>
      <xdr:spPr>
        <a:xfrm>
          <a:off x="9588500" y="97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68059</xdr:rowOff>
    </xdr:from>
    <xdr:ext cx="534377" cy="259045"/>
    <xdr:sp macro="" textlink="">
      <xdr:nvSpPr>
        <xdr:cNvPr id="374" name="テキスト ボックス 373"/>
        <xdr:cNvSpPr txBox="1"/>
      </xdr:nvSpPr>
      <xdr:spPr>
        <a:xfrm>
          <a:off x="9372111" y="98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75450</xdr:rowOff>
    </xdr:from>
    <xdr:to>
      <xdr:col>12</xdr:col>
      <xdr:colOff>561975</xdr:colOff>
      <xdr:row>58</xdr:row>
      <xdr:rowOff>5600</xdr:rowOff>
    </xdr:to>
    <xdr:sp macro="" textlink="">
      <xdr:nvSpPr>
        <xdr:cNvPr id="375" name="円/楕円 374"/>
        <xdr:cNvSpPr/>
      </xdr:nvSpPr>
      <xdr:spPr>
        <a:xfrm>
          <a:off x="8699500" y="9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168177</xdr:rowOff>
    </xdr:from>
    <xdr:ext cx="534377" cy="259045"/>
    <xdr:sp macro="" textlink="">
      <xdr:nvSpPr>
        <xdr:cNvPr id="376" name="テキスト ボックス 375"/>
        <xdr:cNvSpPr txBox="1"/>
      </xdr:nvSpPr>
      <xdr:spPr>
        <a:xfrm>
          <a:off x="8483111" y="99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155895</xdr:rowOff>
    </xdr:from>
    <xdr:to>
      <xdr:col>11</xdr:col>
      <xdr:colOff>358775</xdr:colOff>
      <xdr:row>57</xdr:row>
      <xdr:rowOff>86045</xdr:rowOff>
    </xdr:to>
    <xdr:sp macro="" textlink="">
      <xdr:nvSpPr>
        <xdr:cNvPr id="377" name="円/楕円 376"/>
        <xdr:cNvSpPr/>
      </xdr:nvSpPr>
      <xdr:spPr>
        <a:xfrm>
          <a:off x="7810500" y="97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77172</xdr:rowOff>
    </xdr:from>
    <xdr:ext cx="534377" cy="259045"/>
    <xdr:sp macro="" textlink="">
      <xdr:nvSpPr>
        <xdr:cNvPr id="378" name="テキスト ボックス 377"/>
        <xdr:cNvSpPr txBox="1"/>
      </xdr:nvSpPr>
      <xdr:spPr>
        <a:xfrm>
          <a:off x="7594111" y="9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63060</xdr:rowOff>
    </xdr:from>
    <xdr:to>
      <xdr:col>10</xdr:col>
      <xdr:colOff>155575</xdr:colOff>
      <xdr:row>56</xdr:row>
      <xdr:rowOff>164660</xdr:rowOff>
    </xdr:to>
    <xdr:sp macro="" textlink="">
      <xdr:nvSpPr>
        <xdr:cNvPr id="379" name="円/楕円 378"/>
        <xdr:cNvSpPr/>
      </xdr:nvSpPr>
      <xdr:spPr>
        <a:xfrm>
          <a:off x="6921500" y="96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9737</xdr:rowOff>
    </xdr:from>
    <xdr:ext cx="534377" cy="259045"/>
    <xdr:sp macro="" textlink="">
      <xdr:nvSpPr>
        <xdr:cNvPr id="380" name="テキスト ボックス 379"/>
        <xdr:cNvSpPr txBox="1"/>
      </xdr:nvSpPr>
      <xdr:spPr>
        <a:xfrm>
          <a:off x="6705111" y="94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145072</xdr:rowOff>
    </xdr:from>
    <xdr:to>
      <xdr:col>15</xdr:col>
      <xdr:colOff>180975</xdr:colOff>
      <xdr:row>76</xdr:row>
      <xdr:rowOff>118656</xdr:rowOff>
    </xdr:to>
    <xdr:cxnSp macro="">
      <xdr:nvCxnSpPr>
        <xdr:cNvPr id="409" name="直線コネクタ 408"/>
        <xdr:cNvCxnSpPr/>
      </xdr:nvCxnSpPr>
      <xdr:spPr>
        <a:xfrm flipV="1">
          <a:off x="9639300" y="13003822"/>
          <a:ext cx="838200" cy="1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94272</xdr:rowOff>
    </xdr:from>
    <xdr:to>
      <xdr:col>15</xdr:col>
      <xdr:colOff>231775</xdr:colOff>
      <xdr:row>76</xdr:row>
      <xdr:rowOff>24422</xdr:rowOff>
    </xdr:to>
    <xdr:sp macro="" textlink="">
      <xdr:nvSpPr>
        <xdr:cNvPr id="419" name="円/楕円 418"/>
        <xdr:cNvSpPr/>
      </xdr:nvSpPr>
      <xdr:spPr>
        <a:xfrm>
          <a:off x="10426700" y="129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117149</xdr:rowOff>
    </xdr:from>
    <xdr:ext cx="534377" cy="259045"/>
    <xdr:sp macro="" textlink="">
      <xdr:nvSpPr>
        <xdr:cNvPr id="420" name="普通建設事業費 （ うち新規整備　）該当値テキスト"/>
        <xdr:cNvSpPr txBox="1"/>
      </xdr:nvSpPr>
      <xdr:spPr>
        <a:xfrm>
          <a:off x="10528300" y="128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67856</xdr:rowOff>
    </xdr:from>
    <xdr:to>
      <xdr:col>14</xdr:col>
      <xdr:colOff>79375</xdr:colOff>
      <xdr:row>76</xdr:row>
      <xdr:rowOff>169456</xdr:rowOff>
    </xdr:to>
    <xdr:sp macro="" textlink="">
      <xdr:nvSpPr>
        <xdr:cNvPr id="421" name="円/楕円 420"/>
        <xdr:cNvSpPr/>
      </xdr:nvSpPr>
      <xdr:spPr>
        <a:xfrm>
          <a:off x="9588500" y="13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14533</xdr:rowOff>
    </xdr:from>
    <xdr:ext cx="534377" cy="259045"/>
    <xdr:sp macro="" textlink="">
      <xdr:nvSpPr>
        <xdr:cNvPr id="422" name="テキスト ボックス 421"/>
        <xdr:cNvSpPr txBox="1"/>
      </xdr:nvSpPr>
      <xdr:spPr>
        <a:xfrm>
          <a:off x="9372111" y="128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9257</xdr:rowOff>
    </xdr:from>
    <xdr:to>
      <xdr:col>15</xdr:col>
      <xdr:colOff>180975</xdr:colOff>
      <xdr:row>98</xdr:row>
      <xdr:rowOff>169614</xdr:rowOff>
    </xdr:to>
    <xdr:cxnSp macro="">
      <xdr:nvCxnSpPr>
        <xdr:cNvPr id="453" name="直線コネクタ 452"/>
        <xdr:cNvCxnSpPr/>
      </xdr:nvCxnSpPr>
      <xdr:spPr>
        <a:xfrm flipV="1">
          <a:off x="9639300" y="16811357"/>
          <a:ext cx="838200" cy="16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129907</xdr:rowOff>
    </xdr:from>
    <xdr:to>
      <xdr:col>15</xdr:col>
      <xdr:colOff>231775</xdr:colOff>
      <xdr:row>98</xdr:row>
      <xdr:rowOff>60057</xdr:rowOff>
    </xdr:to>
    <xdr:sp macro="" textlink="">
      <xdr:nvSpPr>
        <xdr:cNvPr id="463" name="円/楕円 462"/>
        <xdr:cNvSpPr/>
      </xdr:nvSpPr>
      <xdr:spPr>
        <a:xfrm>
          <a:off x="104267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152784</xdr:rowOff>
    </xdr:from>
    <xdr:ext cx="534377" cy="259045"/>
    <xdr:sp macro="" textlink="">
      <xdr:nvSpPr>
        <xdr:cNvPr id="464" name="普通建設事業費 （ うち更新整備　）該当値テキスト"/>
        <xdr:cNvSpPr txBox="1"/>
      </xdr:nvSpPr>
      <xdr:spPr>
        <a:xfrm>
          <a:off x="10528300" y="166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118814</xdr:rowOff>
    </xdr:from>
    <xdr:to>
      <xdr:col>14</xdr:col>
      <xdr:colOff>79375</xdr:colOff>
      <xdr:row>99</xdr:row>
      <xdr:rowOff>48964</xdr:rowOff>
    </xdr:to>
    <xdr:sp macro="" textlink="">
      <xdr:nvSpPr>
        <xdr:cNvPr id="465" name="円/楕円 464"/>
        <xdr:cNvSpPr/>
      </xdr:nvSpPr>
      <xdr:spPr>
        <a:xfrm>
          <a:off x="9588500" y="169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40091</xdr:rowOff>
    </xdr:from>
    <xdr:ext cx="469744" cy="259045"/>
    <xdr:sp macro="" textlink="">
      <xdr:nvSpPr>
        <xdr:cNvPr id="466" name="テキスト ボックス 465"/>
        <xdr:cNvSpPr txBox="1"/>
      </xdr:nvSpPr>
      <xdr:spPr>
        <a:xfrm>
          <a:off x="9404427" y="170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127698</xdr:rowOff>
    </xdr:from>
    <xdr:to>
      <xdr:col>23</xdr:col>
      <xdr:colOff>517525</xdr:colOff>
      <xdr:row>39</xdr:row>
      <xdr:rowOff>13970</xdr:rowOff>
    </xdr:to>
    <xdr:cxnSp macro="">
      <xdr:nvCxnSpPr>
        <xdr:cNvPr id="495" name="直線コネクタ 494"/>
        <xdr:cNvCxnSpPr/>
      </xdr:nvCxnSpPr>
      <xdr:spPr>
        <a:xfrm>
          <a:off x="15481300" y="6642798"/>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127698</xdr:rowOff>
    </xdr:from>
    <xdr:to>
      <xdr:col>22</xdr:col>
      <xdr:colOff>365125</xdr:colOff>
      <xdr:row>39</xdr:row>
      <xdr:rowOff>44450</xdr:rowOff>
    </xdr:to>
    <xdr:cxnSp macro="">
      <xdr:nvCxnSpPr>
        <xdr:cNvPr id="498" name="直線コネクタ 497"/>
        <xdr:cNvCxnSpPr/>
      </xdr:nvCxnSpPr>
      <xdr:spPr>
        <a:xfrm flipV="1">
          <a:off x="14592300" y="6642798"/>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25400</xdr:rowOff>
    </xdr:from>
    <xdr:to>
      <xdr:col>21</xdr:col>
      <xdr:colOff>161925</xdr:colOff>
      <xdr:row>39</xdr:row>
      <xdr:rowOff>44450</xdr:rowOff>
    </xdr:to>
    <xdr:cxnSp macro="">
      <xdr:nvCxnSpPr>
        <xdr:cNvPr id="501" name="直線コネクタ 500"/>
        <xdr:cNvCxnSpPr/>
      </xdr:nvCxnSpPr>
      <xdr:spPr>
        <a:xfrm>
          <a:off x="13703300" y="671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90360</xdr:rowOff>
    </xdr:from>
    <xdr:to>
      <xdr:col>19</xdr:col>
      <xdr:colOff>644525</xdr:colOff>
      <xdr:row>39</xdr:row>
      <xdr:rowOff>25400</xdr:rowOff>
    </xdr:to>
    <xdr:cxnSp macro="">
      <xdr:nvCxnSpPr>
        <xdr:cNvPr id="504" name="直線コネクタ 503"/>
        <xdr:cNvCxnSpPr/>
      </xdr:nvCxnSpPr>
      <xdr:spPr>
        <a:xfrm>
          <a:off x="12814300" y="6434010"/>
          <a:ext cx="889000" cy="2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134620</xdr:rowOff>
    </xdr:from>
    <xdr:to>
      <xdr:col>23</xdr:col>
      <xdr:colOff>568325</xdr:colOff>
      <xdr:row>39</xdr:row>
      <xdr:rowOff>64770</xdr:rowOff>
    </xdr:to>
    <xdr:sp macro="" textlink="">
      <xdr:nvSpPr>
        <xdr:cNvPr id="514" name="円/楕円 513"/>
        <xdr:cNvSpPr/>
      </xdr:nvSpPr>
      <xdr:spPr>
        <a:xfrm>
          <a:off x="16268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49547</xdr:rowOff>
    </xdr:from>
    <xdr:ext cx="378565" cy="259045"/>
    <xdr:sp macro="" textlink="">
      <xdr:nvSpPr>
        <xdr:cNvPr id="515" name="災害復旧事業費該当値テキスト"/>
        <xdr:cNvSpPr txBox="1"/>
      </xdr:nvSpPr>
      <xdr:spPr>
        <a:xfrm>
          <a:off x="16370300" y="656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76898</xdr:rowOff>
    </xdr:from>
    <xdr:to>
      <xdr:col>22</xdr:col>
      <xdr:colOff>415925</xdr:colOff>
      <xdr:row>39</xdr:row>
      <xdr:rowOff>7048</xdr:rowOff>
    </xdr:to>
    <xdr:sp macro="" textlink="">
      <xdr:nvSpPr>
        <xdr:cNvPr id="516" name="円/楕円 515"/>
        <xdr:cNvSpPr/>
      </xdr:nvSpPr>
      <xdr:spPr>
        <a:xfrm>
          <a:off x="15430500" y="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169625</xdr:rowOff>
    </xdr:from>
    <xdr:ext cx="378565" cy="259045"/>
    <xdr:sp macro="" textlink="">
      <xdr:nvSpPr>
        <xdr:cNvPr id="517" name="テキスト ボックス 516"/>
        <xdr:cNvSpPr txBox="1"/>
      </xdr:nvSpPr>
      <xdr:spPr>
        <a:xfrm>
          <a:off x="15292017" y="668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146050</xdr:rowOff>
    </xdr:from>
    <xdr:to>
      <xdr:col>20</xdr:col>
      <xdr:colOff>9525</xdr:colOff>
      <xdr:row>39</xdr:row>
      <xdr:rowOff>76200</xdr:rowOff>
    </xdr:to>
    <xdr:sp macro="" textlink="">
      <xdr:nvSpPr>
        <xdr:cNvPr id="520" name="円/楕円 519"/>
        <xdr:cNvSpPr/>
      </xdr:nvSpPr>
      <xdr:spPr>
        <a:xfrm>
          <a:off x="1365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67327</xdr:rowOff>
    </xdr:from>
    <xdr:ext cx="378565" cy="259045"/>
    <xdr:sp macro="" textlink="">
      <xdr:nvSpPr>
        <xdr:cNvPr id="521" name="テキスト ボックス 520"/>
        <xdr:cNvSpPr txBox="1"/>
      </xdr:nvSpPr>
      <xdr:spPr>
        <a:xfrm>
          <a:off x="13514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39560</xdr:rowOff>
    </xdr:from>
    <xdr:to>
      <xdr:col>18</xdr:col>
      <xdr:colOff>492125</xdr:colOff>
      <xdr:row>37</xdr:row>
      <xdr:rowOff>141160</xdr:rowOff>
    </xdr:to>
    <xdr:sp macro="" textlink="">
      <xdr:nvSpPr>
        <xdr:cNvPr id="522" name="円/楕円 521"/>
        <xdr:cNvSpPr/>
      </xdr:nvSpPr>
      <xdr:spPr>
        <a:xfrm>
          <a:off x="12763500" y="63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132287</xdr:rowOff>
    </xdr:from>
    <xdr:ext cx="469744" cy="259045"/>
    <xdr:sp macro="" textlink="">
      <xdr:nvSpPr>
        <xdr:cNvPr id="523" name="テキスト ボックス 522"/>
        <xdr:cNvSpPr txBox="1"/>
      </xdr:nvSpPr>
      <xdr:spPr>
        <a:xfrm>
          <a:off x="12579427" y="64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61747</xdr:rowOff>
    </xdr:from>
    <xdr:to>
      <xdr:col>23</xdr:col>
      <xdr:colOff>517525</xdr:colOff>
      <xdr:row>72</xdr:row>
      <xdr:rowOff>91302</xdr:rowOff>
    </xdr:to>
    <xdr:cxnSp macro="">
      <xdr:nvCxnSpPr>
        <xdr:cNvPr id="603" name="直線コネクタ 602"/>
        <xdr:cNvCxnSpPr/>
      </xdr:nvCxnSpPr>
      <xdr:spPr>
        <a:xfrm flipV="1">
          <a:off x="15481300" y="12406147"/>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91302</xdr:rowOff>
    </xdr:from>
    <xdr:to>
      <xdr:col>22</xdr:col>
      <xdr:colOff>365125</xdr:colOff>
      <xdr:row>72</xdr:row>
      <xdr:rowOff>115713</xdr:rowOff>
    </xdr:to>
    <xdr:cxnSp macro="">
      <xdr:nvCxnSpPr>
        <xdr:cNvPr id="606" name="直線コネクタ 605"/>
        <xdr:cNvCxnSpPr/>
      </xdr:nvCxnSpPr>
      <xdr:spPr>
        <a:xfrm flipV="1">
          <a:off x="14592300" y="12435702"/>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115713</xdr:rowOff>
    </xdr:from>
    <xdr:to>
      <xdr:col>21</xdr:col>
      <xdr:colOff>161925</xdr:colOff>
      <xdr:row>73</xdr:row>
      <xdr:rowOff>5952</xdr:rowOff>
    </xdr:to>
    <xdr:cxnSp macro="">
      <xdr:nvCxnSpPr>
        <xdr:cNvPr id="609" name="直線コネクタ 608"/>
        <xdr:cNvCxnSpPr/>
      </xdr:nvCxnSpPr>
      <xdr:spPr>
        <a:xfrm flipV="1">
          <a:off x="13703300" y="12460113"/>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156176</xdr:rowOff>
    </xdr:from>
    <xdr:to>
      <xdr:col>19</xdr:col>
      <xdr:colOff>644525</xdr:colOff>
      <xdr:row>73</xdr:row>
      <xdr:rowOff>5952</xdr:rowOff>
    </xdr:to>
    <xdr:cxnSp macro="">
      <xdr:nvCxnSpPr>
        <xdr:cNvPr id="612" name="直線コネクタ 611"/>
        <xdr:cNvCxnSpPr/>
      </xdr:nvCxnSpPr>
      <xdr:spPr>
        <a:xfrm>
          <a:off x="12814300" y="125005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10947</xdr:rowOff>
    </xdr:from>
    <xdr:to>
      <xdr:col>23</xdr:col>
      <xdr:colOff>568325</xdr:colOff>
      <xdr:row>72</xdr:row>
      <xdr:rowOff>112547</xdr:rowOff>
    </xdr:to>
    <xdr:sp macro="" textlink="">
      <xdr:nvSpPr>
        <xdr:cNvPr id="622" name="円/楕円 621"/>
        <xdr:cNvSpPr/>
      </xdr:nvSpPr>
      <xdr:spPr>
        <a:xfrm>
          <a:off x="162687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33824</xdr:rowOff>
    </xdr:from>
    <xdr:ext cx="534377" cy="259045"/>
    <xdr:sp macro="" textlink="">
      <xdr:nvSpPr>
        <xdr:cNvPr id="623" name="公債費該当値テキスト"/>
        <xdr:cNvSpPr txBox="1"/>
      </xdr:nvSpPr>
      <xdr:spPr>
        <a:xfrm>
          <a:off x="16370300" y="122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75,774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40502</xdr:rowOff>
    </xdr:from>
    <xdr:to>
      <xdr:col>22</xdr:col>
      <xdr:colOff>415925</xdr:colOff>
      <xdr:row>72</xdr:row>
      <xdr:rowOff>142102</xdr:rowOff>
    </xdr:to>
    <xdr:sp macro="" textlink="">
      <xdr:nvSpPr>
        <xdr:cNvPr id="624" name="円/楕円 623"/>
        <xdr:cNvSpPr/>
      </xdr:nvSpPr>
      <xdr:spPr>
        <a:xfrm>
          <a:off x="15430500" y="123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158629</xdr:rowOff>
    </xdr:from>
    <xdr:ext cx="534377" cy="259045"/>
    <xdr:sp macro="" textlink="">
      <xdr:nvSpPr>
        <xdr:cNvPr id="625" name="テキスト ボックス 624"/>
        <xdr:cNvSpPr txBox="1"/>
      </xdr:nvSpPr>
      <xdr:spPr>
        <a:xfrm>
          <a:off x="15214111" y="121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64913</xdr:rowOff>
    </xdr:from>
    <xdr:to>
      <xdr:col>21</xdr:col>
      <xdr:colOff>212725</xdr:colOff>
      <xdr:row>72</xdr:row>
      <xdr:rowOff>166513</xdr:rowOff>
    </xdr:to>
    <xdr:sp macro="" textlink="">
      <xdr:nvSpPr>
        <xdr:cNvPr id="626" name="円/楕円 625"/>
        <xdr:cNvSpPr/>
      </xdr:nvSpPr>
      <xdr:spPr>
        <a:xfrm>
          <a:off x="14541500" y="124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11590</xdr:rowOff>
    </xdr:from>
    <xdr:ext cx="534377" cy="259045"/>
    <xdr:sp macro="" textlink="">
      <xdr:nvSpPr>
        <xdr:cNvPr id="627" name="テキスト ボックス 626"/>
        <xdr:cNvSpPr txBox="1"/>
      </xdr:nvSpPr>
      <xdr:spPr>
        <a:xfrm>
          <a:off x="14325111" y="121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72,469</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126602</xdr:rowOff>
    </xdr:from>
    <xdr:to>
      <xdr:col>20</xdr:col>
      <xdr:colOff>9525</xdr:colOff>
      <xdr:row>73</xdr:row>
      <xdr:rowOff>56752</xdr:rowOff>
    </xdr:to>
    <xdr:sp macro="" textlink="">
      <xdr:nvSpPr>
        <xdr:cNvPr id="628" name="円/楕円 627"/>
        <xdr:cNvSpPr/>
      </xdr:nvSpPr>
      <xdr:spPr>
        <a:xfrm>
          <a:off x="13652500" y="124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73279</xdr:rowOff>
    </xdr:from>
    <xdr:ext cx="534377" cy="259045"/>
    <xdr:sp macro="" textlink="">
      <xdr:nvSpPr>
        <xdr:cNvPr id="629" name="テキスト ボックス 628"/>
        <xdr:cNvSpPr txBox="1"/>
      </xdr:nvSpPr>
      <xdr:spPr>
        <a:xfrm>
          <a:off x="13436111" y="122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105376</xdr:rowOff>
    </xdr:from>
    <xdr:to>
      <xdr:col>18</xdr:col>
      <xdr:colOff>492125</xdr:colOff>
      <xdr:row>73</xdr:row>
      <xdr:rowOff>35526</xdr:rowOff>
    </xdr:to>
    <xdr:sp macro="" textlink="">
      <xdr:nvSpPr>
        <xdr:cNvPr id="630" name="円/楕円 629"/>
        <xdr:cNvSpPr/>
      </xdr:nvSpPr>
      <xdr:spPr>
        <a:xfrm>
          <a:off x="12763500" y="124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52053</xdr:rowOff>
    </xdr:from>
    <xdr:ext cx="534377" cy="259045"/>
    <xdr:sp macro="" textlink="">
      <xdr:nvSpPr>
        <xdr:cNvPr id="631" name="テキスト ボックス 630"/>
        <xdr:cNvSpPr txBox="1"/>
      </xdr:nvSpPr>
      <xdr:spPr>
        <a:xfrm>
          <a:off x="12547111" y="122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39536</xdr:rowOff>
    </xdr:from>
    <xdr:to>
      <xdr:col>23</xdr:col>
      <xdr:colOff>517525</xdr:colOff>
      <xdr:row>98</xdr:row>
      <xdr:rowOff>60185</xdr:rowOff>
    </xdr:to>
    <xdr:cxnSp macro="">
      <xdr:nvCxnSpPr>
        <xdr:cNvPr id="660" name="直線コネクタ 659"/>
        <xdr:cNvCxnSpPr/>
      </xdr:nvCxnSpPr>
      <xdr:spPr>
        <a:xfrm flipV="1">
          <a:off x="15481300" y="16670186"/>
          <a:ext cx="838200" cy="1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169647</xdr:rowOff>
    </xdr:from>
    <xdr:to>
      <xdr:col>22</xdr:col>
      <xdr:colOff>365125</xdr:colOff>
      <xdr:row>98</xdr:row>
      <xdr:rowOff>60185</xdr:rowOff>
    </xdr:to>
    <xdr:cxnSp macro="">
      <xdr:nvCxnSpPr>
        <xdr:cNvPr id="663" name="直線コネクタ 662"/>
        <xdr:cNvCxnSpPr/>
      </xdr:nvCxnSpPr>
      <xdr:spPr>
        <a:xfrm>
          <a:off x="14592300" y="16800297"/>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169647</xdr:rowOff>
    </xdr:from>
    <xdr:to>
      <xdr:col>21</xdr:col>
      <xdr:colOff>161925</xdr:colOff>
      <xdr:row>98</xdr:row>
      <xdr:rowOff>15875</xdr:rowOff>
    </xdr:to>
    <xdr:cxnSp macro="">
      <xdr:nvCxnSpPr>
        <xdr:cNvPr id="666" name="直線コネクタ 665"/>
        <xdr:cNvCxnSpPr/>
      </xdr:nvCxnSpPr>
      <xdr:spPr>
        <a:xfrm flipV="1">
          <a:off x="13703300" y="16800297"/>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15875</xdr:rowOff>
    </xdr:from>
    <xdr:to>
      <xdr:col>19</xdr:col>
      <xdr:colOff>644525</xdr:colOff>
      <xdr:row>98</xdr:row>
      <xdr:rowOff>41841</xdr:rowOff>
    </xdr:to>
    <xdr:cxnSp macro="">
      <xdr:nvCxnSpPr>
        <xdr:cNvPr id="669" name="直線コネクタ 668"/>
        <xdr:cNvCxnSpPr/>
      </xdr:nvCxnSpPr>
      <xdr:spPr>
        <a:xfrm flipV="1">
          <a:off x="12814300" y="16817975"/>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160186</xdr:rowOff>
    </xdr:from>
    <xdr:to>
      <xdr:col>23</xdr:col>
      <xdr:colOff>568325</xdr:colOff>
      <xdr:row>97</xdr:row>
      <xdr:rowOff>90336</xdr:rowOff>
    </xdr:to>
    <xdr:sp macro="" textlink="">
      <xdr:nvSpPr>
        <xdr:cNvPr id="679" name="円/楕円 678"/>
        <xdr:cNvSpPr/>
      </xdr:nvSpPr>
      <xdr:spPr>
        <a:xfrm>
          <a:off x="16268700" y="166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11613</xdr:rowOff>
    </xdr:from>
    <xdr:ext cx="534377" cy="259045"/>
    <xdr:sp macro="" textlink="">
      <xdr:nvSpPr>
        <xdr:cNvPr id="680" name="積立金該当値テキスト"/>
        <xdr:cNvSpPr txBox="1"/>
      </xdr:nvSpPr>
      <xdr:spPr>
        <a:xfrm>
          <a:off x="16370300" y="164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9385</xdr:rowOff>
    </xdr:from>
    <xdr:to>
      <xdr:col>22</xdr:col>
      <xdr:colOff>415925</xdr:colOff>
      <xdr:row>98</xdr:row>
      <xdr:rowOff>110985</xdr:rowOff>
    </xdr:to>
    <xdr:sp macro="" textlink="">
      <xdr:nvSpPr>
        <xdr:cNvPr id="681" name="円/楕円 680"/>
        <xdr:cNvSpPr/>
      </xdr:nvSpPr>
      <xdr:spPr>
        <a:xfrm>
          <a:off x="15430500" y="168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102112</xdr:rowOff>
    </xdr:from>
    <xdr:ext cx="469744" cy="259045"/>
    <xdr:sp macro="" textlink="">
      <xdr:nvSpPr>
        <xdr:cNvPr id="682" name="テキスト ボックス 681"/>
        <xdr:cNvSpPr txBox="1"/>
      </xdr:nvSpPr>
      <xdr:spPr>
        <a:xfrm>
          <a:off x="15246427" y="169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118847</xdr:rowOff>
    </xdr:from>
    <xdr:to>
      <xdr:col>21</xdr:col>
      <xdr:colOff>212725</xdr:colOff>
      <xdr:row>98</xdr:row>
      <xdr:rowOff>48997</xdr:rowOff>
    </xdr:to>
    <xdr:sp macro="" textlink="">
      <xdr:nvSpPr>
        <xdr:cNvPr id="683" name="円/楕円 682"/>
        <xdr:cNvSpPr/>
      </xdr:nvSpPr>
      <xdr:spPr>
        <a:xfrm>
          <a:off x="14541500" y="167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40124</xdr:rowOff>
    </xdr:from>
    <xdr:ext cx="534377" cy="259045"/>
    <xdr:sp macro="" textlink="">
      <xdr:nvSpPr>
        <xdr:cNvPr id="684" name="テキスト ボックス 683"/>
        <xdr:cNvSpPr txBox="1"/>
      </xdr:nvSpPr>
      <xdr:spPr>
        <a:xfrm>
          <a:off x="14325111" y="168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136525</xdr:rowOff>
    </xdr:from>
    <xdr:to>
      <xdr:col>20</xdr:col>
      <xdr:colOff>9525</xdr:colOff>
      <xdr:row>98</xdr:row>
      <xdr:rowOff>66675</xdr:rowOff>
    </xdr:to>
    <xdr:sp macro="" textlink="">
      <xdr:nvSpPr>
        <xdr:cNvPr id="685" name="円/楕円 684"/>
        <xdr:cNvSpPr/>
      </xdr:nvSpPr>
      <xdr:spPr>
        <a:xfrm>
          <a:off x="13652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57802</xdr:rowOff>
    </xdr:from>
    <xdr:ext cx="534377" cy="259045"/>
    <xdr:sp macro="" textlink="">
      <xdr:nvSpPr>
        <xdr:cNvPr id="686" name="テキスト ボックス 685"/>
        <xdr:cNvSpPr txBox="1"/>
      </xdr:nvSpPr>
      <xdr:spPr>
        <a:xfrm>
          <a:off x="13436111" y="168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162491</xdr:rowOff>
    </xdr:from>
    <xdr:to>
      <xdr:col>18</xdr:col>
      <xdr:colOff>492125</xdr:colOff>
      <xdr:row>98</xdr:row>
      <xdr:rowOff>92641</xdr:rowOff>
    </xdr:to>
    <xdr:sp macro="" textlink="">
      <xdr:nvSpPr>
        <xdr:cNvPr id="687" name="円/楕円 686"/>
        <xdr:cNvSpPr/>
      </xdr:nvSpPr>
      <xdr:spPr>
        <a:xfrm>
          <a:off x="12763500" y="167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83768</xdr:rowOff>
    </xdr:from>
    <xdr:ext cx="469744" cy="259045"/>
    <xdr:sp macro="" textlink="">
      <xdr:nvSpPr>
        <xdr:cNvPr id="688" name="テキスト ボックス 687"/>
        <xdr:cNvSpPr txBox="1"/>
      </xdr:nvSpPr>
      <xdr:spPr>
        <a:xfrm>
          <a:off x="12579427" y="1688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103947</xdr:rowOff>
    </xdr:from>
    <xdr:to>
      <xdr:col>32</xdr:col>
      <xdr:colOff>187325</xdr:colOff>
      <xdr:row>58</xdr:row>
      <xdr:rowOff>111811</xdr:rowOff>
    </xdr:to>
    <xdr:cxnSp macro="">
      <xdr:nvCxnSpPr>
        <xdr:cNvPr id="774" name="直線コネクタ 773"/>
        <xdr:cNvCxnSpPr/>
      </xdr:nvCxnSpPr>
      <xdr:spPr>
        <a:xfrm flipV="1">
          <a:off x="21323300" y="10048047"/>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101478</xdr:rowOff>
    </xdr:from>
    <xdr:to>
      <xdr:col>31</xdr:col>
      <xdr:colOff>34925</xdr:colOff>
      <xdr:row>58</xdr:row>
      <xdr:rowOff>111811</xdr:rowOff>
    </xdr:to>
    <xdr:cxnSp macro="">
      <xdr:nvCxnSpPr>
        <xdr:cNvPr id="777" name="直線コネクタ 776"/>
        <xdr:cNvCxnSpPr/>
      </xdr:nvCxnSpPr>
      <xdr:spPr>
        <a:xfrm>
          <a:off x="20434300" y="10045578"/>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107513</xdr:rowOff>
    </xdr:from>
    <xdr:to>
      <xdr:col>29</xdr:col>
      <xdr:colOff>517525</xdr:colOff>
      <xdr:row>58</xdr:row>
      <xdr:rowOff>101478</xdr:rowOff>
    </xdr:to>
    <xdr:cxnSp macro="">
      <xdr:nvCxnSpPr>
        <xdr:cNvPr id="780" name="直線コネクタ 779"/>
        <xdr:cNvCxnSpPr/>
      </xdr:nvCxnSpPr>
      <xdr:spPr>
        <a:xfrm>
          <a:off x="19545300" y="9708713"/>
          <a:ext cx="889000" cy="33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107513</xdr:rowOff>
    </xdr:from>
    <xdr:to>
      <xdr:col>28</xdr:col>
      <xdr:colOff>314325</xdr:colOff>
      <xdr:row>57</xdr:row>
      <xdr:rowOff>158948</xdr:rowOff>
    </xdr:to>
    <xdr:cxnSp macro="">
      <xdr:nvCxnSpPr>
        <xdr:cNvPr id="783" name="直線コネクタ 782"/>
        <xdr:cNvCxnSpPr/>
      </xdr:nvCxnSpPr>
      <xdr:spPr>
        <a:xfrm flipV="1">
          <a:off x="18656300" y="9708713"/>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53147</xdr:rowOff>
    </xdr:from>
    <xdr:to>
      <xdr:col>32</xdr:col>
      <xdr:colOff>238125</xdr:colOff>
      <xdr:row>58</xdr:row>
      <xdr:rowOff>154747</xdr:rowOff>
    </xdr:to>
    <xdr:sp macro="" textlink="">
      <xdr:nvSpPr>
        <xdr:cNvPr id="793" name="円/楕円 792"/>
        <xdr:cNvSpPr/>
      </xdr:nvSpPr>
      <xdr:spPr>
        <a:xfrm>
          <a:off x="221107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139524</xdr:rowOff>
    </xdr:from>
    <xdr:ext cx="378565" cy="259045"/>
    <xdr:sp macro="" textlink="">
      <xdr:nvSpPr>
        <xdr:cNvPr id="794" name="貸付金該当値テキスト"/>
        <xdr:cNvSpPr txBox="1"/>
      </xdr:nvSpPr>
      <xdr:spPr>
        <a:xfrm>
          <a:off x="22212300" y="991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61011</xdr:rowOff>
    </xdr:from>
    <xdr:to>
      <xdr:col>31</xdr:col>
      <xdr:colOff>85725</xdr:colOff>
      <xdr:row>58</xdr:row>
      <xdr:rowOff>162611</xdr:rowOff>
    </xdr:to>
    <xdr:sp macro="" textlink="">
      <xdr:nvSpPr>
        <xdr:cNvPr id="795" name="円/楕円 794"/>
        <xdr:cNvSpPr/>
      </xdr:nvSpPr>
      <xdr:spPr>
        <a:xfrm>
          <a:off x="212725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153738</xdr:rowOff>
    </xdr:from>
    <xdr:ext cx="378565" cy="259045"/>
    <xdr:sp macro="" textlink="">
      <xdr:nvSpPr>
        <xdr:cNvPr id="796" name="テキスト ボックス 795"/>
        <xdr:cNvSpPr txBox="1"/>
      </xdr:nvSpPr>
      <xdr:spPr>
        <a:xfrm>
          <a:off x="21134017" y="1009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50678</xdr:rowOff>
    </xdr:from>
    <xdr:to>
      <xdr:col>29</xdr:col>
      <xdr:colOff>568325</xdr:colOff>
      <xdr:row>58</xdr:row>
      <xdr:rowOff>152278</xdr:rowOff>
    </xdr:to>
    <xdr:sp macro="" textlink="">
      <xdr:nvSpPr>
        <xdr:cNvPr id="797" name="円/楕円 796"/>
        <xdr:cNvSpPr/>
      </xdr:nvSpPr>
      <xdr:spPr>
        <a:xfrm>
          <a:off x="20383500" y="9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143405</xdr:rowOff>
    </xdr:from>
    <xdr:ext cx="378565" cy="259045"/>
    <xdr:sp macro="" textlink="">
      <xdr:nvSpPr>
        <xdr:cNvPr id="798" name="テキスト ボックス 797"/>
        <xdr:cNvSpPr txBox="1"/>
      </xdr:nvSpPr>
      <xdr:spPr>
        <a:xfrm>
          <a:off x="20245017" y="1008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56713</xdr:rowOff>
    </xdr:from>
    <xdr:to>
      <xdr:col>28</xdr:col>
      <xdr:colOff>365125</xdr:colOff>
      <xdr:row>56</xdr:row>
      <xdr:rowOff>158313</xdr:rowOff>
    </xdr:to>
    <xdr:sp macro="" textlink="">
      <xdr:nvSpPr>
        <xdr:cNvPr id="799" name="円/楕円 798"/>
        <xdr:cNvSpPr/>
      </xdr:nvSpPr>
      <xdr:spPr>
        <a:xfrm>
          <a:off x="19494500" y="96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3390</xdr:rowOff>
    </xdr:from>
    <xdr:ext cx="469744" cy="259045"/>
    <xdr:sp macro="" textlink="">
      <xdr:nvSpPr>
        <xdr:cNvPr id="800" name="テキスト ボックス 799"/>
        <xdr:cNvSpPr txBox="1"/>
      </xdr:nvSpPr>
      <xdr:spPr>
        <a:xfrm>
          <a:off x="19310427" y="943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108148</xdr:rowOff>
    </xdr:from>
    <xdr:to>
      <xdr:col>27</xdr:col>
      <xdr:colOff>161925</xdr:colOff>
      <xdr:row>58</xdr:row>
      <xdr:rowOff>38298</xdr:rowOff>
    </xdr:to>
    <xdr:sp macro="" textlink="">
      <xdr:nvSpPr>
        <xdr:cNvPr id="801" name="円/楕円 800"/>
        <xdr:cNvSpPr/>
      </xdr:nvSpPr>
      <xdr:spPr>
        <a:xfrm>
          <a:off x="18605500" y="98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54825</xdr:rowOff>
    </xdr:from>
    <xdr:ext cx="469744" cy="259045"/>
    <xdr:sp macro="" textlink="">
      <xdr:nvSpPr>
        <xdr:cNvPr id="802" name="テキスト ボックス 801"/>
        <xdr:cNvSpPr txBox="1"/>
      </xdr:nvSpPr>
      <xdr:spPr>
        <a:xfrm>
          <a:off x="18421427" y="965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133680</xdr:rowOff>
    </xdr:from>
    <xdr:to>
      <xdr:col>32</xdr:col>
      <xdr:colOff>187325</xdr:colOff>
      <xdr:row>72</xdr:row>
      <xdr:rowOff>978</xdr:rowOff>
    </xdr:to>
    <xdr:cxnSp macro="">
      <xdr:nvCxnSpPr>
        <xdr:cNvPr id="832" name="直線コネクタ 831"/>
        <xdr:cNvCxnSpPr/>
      </xdr:nvCxnSpPr>
      <xdr:spPr>
        <a:xfrm flipV="1">
          <a:off x="21323300" y="12306630"/>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978</xdr:rowOff>
    </xdr:from>
    <xdr:to>
      <xdr:col>31</xdr:col>
      <xdr:colOff>34925</xdr:colOff>
      <xdr:row>72</xdr:row>
      <xdr:rowOff>97524</xdr:rowOff>
    </xdr:to>
    <xdr:cxnSp macro="">
      <xdr:nvCxnSpPr>
        <xdr:cNvPr id="835" name="直線コネクタ 834"/>
        <xdr:cNvCxnSpPr/>
      </xdr:nvCxnSpPr>
      <xdr:spPr>
        <a:xfrm flipV="1">
          <a:off x="20434300" y="12345378"/>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29343</xdr:rowOff>
    </xdr:from>
    <xdr:to>
      <xdr:col>29</xdr:col>
      <xdr:colOff>517525</xdr:colOff>
      <xdr:row>72</xdr:row>
      <xdr:rowOff>97524</xdr:rowOff>
    </xdr:to>
    <xdr:cxnSp macro="">
      <xdr:nvCxnSpPr>
        <xdr:cNvPr id="838" name="直線コネクタ 837"/>
        <xdr:cNvCxnSpPr/>
      </xdr:nvCxnSpPr>
      <xdr:spPr>
        <a:xfrm>
          <a:off x="19545300" y="12373743"/>
          <a:ext cx="8890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29343</xdr:rowOff>
    </xdr:from>
    <xdr:to>
      <xdr:col>28</xdr:col>
      <xdr:colOff>314325</xdr:colOff>
      <xdr:row>72</xdr:row>
      <xdr:rowOff>154121</xdr:rowOff>
    </xdr:to>
    <xdr:cxnSp macro="">
      <xdr:nvCxnSpPr>
        <xdr:cNvPr id="841" name="直線コネクタ 840"/>
        <xdr:cNvCxnSpPr/>
      </xdr:nvCxnSpPr>
      <xdr:spPr>
        <a:xfrm flipV="1">
          <a:off x="18656300" y="12373743"/>
          <a:ext cx="88900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82880</xdr:rowOff>
    </xdr:from>
    <xdr:to>
      <xdr:col>32</xdr:col>
      <xdr:colOff>238125</xdr:colOff>
      <xdr:row>72</xdr:row>
      <xdr:rowOff>13030</xdr:rowOff>
    </xdr:to>
    <xdr:sp macro="" textlink="">
      <xdr:nvSpPr>
        <xdr:cNvPr id="851" name="円/楕円 850"/>
        <xdr:cNvSpPr/>
      </xdr:nvSpPr>
      <xdr:spPr>
        <a:xfrm>
          <a:off x="221107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35907</xdr:rowOff>
    </xdr:from>
    <xdr:ext cx="534377" cy="259045"/>
    <xdr:sp macro="" textlink="">
      <xdr:nvSpPr>
        <xdr:cNvPr id="852" name="繰出金該当値テキスト"/>
        <xdr:cNvSpPr txBox="1"/>
      </xdr:nvSpPr>
      <xdr:spPr>
        <a:xfrm>
          <a:off x="22212300" y="122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121628</xdr:rowOff>
    </xdr:from>
    <xdr:to>
      <xdr:col>31</xdr:col>
      <xdr:colOff>85725</xdr:colOff>
      <xdr:row>72</xdr:row>
      <xdr:rowOff>51778</xdr:rowOff>
    </xdr:to>
    <xdr:sp macro="" textlink="">
      <xdr:nvSpPr>
        <xdr:cNvPr id="853" name="円/楕円 852"/>
        <xdr:cNvSpPr/>
      </xdr:nvSpPr>
      <xdr:spPr>
        <a:xfrm>
          <a:off x="21272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68305</xdr:rowOff>
    </xdr:from>
    <xdr:ext cx="534377" cy="259045"/>
    <xdr:sp macro="" textlink="">
      <xdr:nvSpPr>
        <xdr:cNvPr id="854" name="テキスト ボックス 853"/>
        <xdr:cNvSpPr txBox="1"/>
      </xdr:nvSpPr>
      <xdr:spPr>
        <a:xfrm>
          <a:off x="21056111" y="12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46724</xdr:rowOff>
    </xdr:from>
    <xdr:to>
      <xdr:col>29</xdr:col>
      <xdr:colOff>568325</xdr:colOff>
      <xdr:row>72</xdr:row>
      <xdr:rowOff>148324</xdr:rowOff>
    </xdr:to>
    <xdr:sp macro="" textlink="">
      <xdr:nvSpPr>
        <xdr:cNvPr id="855" name="円/楕円 854"/>
        <xdr:cNvSpPr/>
      </xdr:nvSpPr>
      <xdr:spPr>
        <a:xfrm>
          <a:off x="20383500" y="12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164851</xdr:rowOff>
    </xdr:from>
    <xdr:ext cx="534377" cy="259045"/>
    <xdr:sp macro="" textlink="">
      <xdr:nvSpPr>
        <xdr:cNvPr id="856" name="テキスト ボックス 855"/>
        <xdr:cNvSpPr txBox="1"/>
      </xdr:nvSpPr>
      <xdr:spPr>
        <a:xfrm>
          <a:off x="20167111" y="121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80,214</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149993</xdr:rowOff>
    </xdr:from>
    <xdr:to>
      <xdr:col>28</xdr:col>
      <xdr:colOff>365125</xdr:colOff>
      <xdr:row>72</xdr:row>
      <xdr:rowOff>80143</xdr:rowOff>
    </xdr:to>
    <xdr:sp macro="" textlink="">
      <xdr:nvSpPr>
        <xdr:cNvPr id="857" name="円/楕円 856"/>
        <xdr:cNvSpPr/>
      </xdr:nvSpPr>
      <xdr:spPr>
        <a:xfrm>
          <a:off x="19494500" y="123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96670</xdr:rowOff>
    </xdr:from>
    <xdr:ext cx="534377" cy="259045"/>
    <xdr:sp macro="" textlink="">
      <xdr:nvSpPr>
        <xdr:cNvPr id="858" name="テキスト ボックス 857"/>
        <xdr:cNvSpPr txBox="1"/>
      </xdr:nvSpPr>
      <xdr:spPr>
        <a:xfrm>
          <a:off x="19278111" y="120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103321</xdr:rowOff>
    </xdr:from>
    <xdr:to>
      <xdr:col>27</xdr:col>
      <xdr:colOff>161925</xdr:colOff>
      <xdr:row>73</xdr:row>
      <xdr:rowOff>33471</xdr:rowOff>
    </xdr:to>
    <xdr:sp macro="" textlink="">
      <xdr:nvSpPr>
        <xdr:cNvPr id="859" name="円/楕円 858"/>
        <xdr:cNvSpPr/>
      </xdr:nvSpPr>
      <xdr:spPr>
        <a:xfrm>
          <a:off x="18605500" y="124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49998</xdr:rowOff>
    </xdr:from>
    <xdr:ext cx="534377" cy="259045"/>
    <xdr:sp macro="" textlink="">
      <xdr:nvSpPr>
        <xdr:cNvPr id="860" name="テキスト ボックス 859"/>
        <xdr:cNvSpPr txBox="1"/>
      </xdr:nvSpPr>
      <xdr:spPr>
        <a:xfrm>
          <a:off x="18389111" y="122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多くの費目で類似団体平均を上回っており、合併後のスリム化が出来ていない状況にあることが分かる。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特に繰出金は、類似団体中１位ということで、大きな負担になっていることがわかる。特に下水道事業への繰出金は毎年８億円を超える額になっており、料金改定等の更なる住民負担を行ったとしても容易に解消されるものではなく、財政負担においては最大の課題になっている。また、公債費の数値も高く、合併以降、ＣＡＴＶ拡張事業や中学校改築事業などの大規模事業に着手しており普通建設事業費が伸びていることが大きな要因と言える。合併特例債による交付税算入という恩恵を受け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年度以降はその恩恵もなくなり、普通建設事業費の緊縮を行う必要がある。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22,966
22,862
108.38
12,725,261
12,460,632
260,635
7,760,611
13,490,370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21481</xdr:rowOff>
    </xdr:from>
    <xdr:to>
      <xdr:col>6</xdr:col>
      <xdr:colOff>511175</xdr:colOff>
      <xdr:row>34</xdr:row>
      <xdr:rowOff>16583</xdr:rowOff>
    </xdr:to>
    <xdr:cxnSp macro="">
      <xdr:nvCxnSpPr>
        <xdr:cNvPr id="63" name="直線コネクタ 62"/>
        <xdr:cNvCxnSpPr/>
      </xdr:nvCxnSpPr>
      <xdr:spPr>
        <a:xfrm flipV="1">
          <a:off x="3797300" y="5679331"/>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89408</xdr:rowOff>
    </xdr:from>
    <xdr:to>
      <xdr:col>5</xdr:col>
      <xdr:colOff>358775</xdr:colOff>
      <xdr:row>34</xdr:row>
      <xdr:rowOff>16583</xdr:rowOff>
    </xdr:to>
    <xdr:cxnSp macro="">
      <xdr:nvCxnSpPr>
        <xdr:cNvPr id="66" name="直線コネクタ 65"/>
        <xdr:cNvCxnSpPr/>
      </xdr:nvCxnSpPr>
      <xdr:spPr>
        <a:xfrm>
          <a:off x="2908300" y="5747258"/>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163540</xdr:rowOff>
    </xdr:from>
    <xdr:to>
      <xdr:col>4</xdr:col>
      <xdr:colOff>155575</xdr:colOff>
      <xdr:row>33</xdr:row>
      <xdr:rowOff>89408</xdr:rowOff>
    </xdr:to>
    <xdr:cxnSp macro="">
      <xdr:nvCxnSpPr>
        <xdr:cNvPr id="69" name="直線コネクタ 68"/>
        <xdr:cNvCxnSpPr/>
      </xdr:nvCxnSpPr>
      <xdr:spPr>
        <a:xfrm>
          <a:off x="2019300" y="5649940"/>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152436</xdr:rowOff>
    </xdr:from>
    <xdr:to>
      <xdr:col>2</xdr:col>
      <xdr:colOff>638175</xdr:colOff>
      <xdr:row>32</xdr:row>
      <xdr:rowOff>163540</xdr:rowOff>
    </xdr:to>
    <xdr:cxnSp macro="">
      <xdr:nvCxnSpPr>
        <xdr:cNvPr id="72" name="直線コネクタ 71"/>
        <xdr:cNvCxnSpPr/>
      </xdr:nvCxnSpPr>
      <xdr:spPr>
        <a:xfrm>
          <a:off x="1130300" y="5467386"/>
          <a:ext cx="889000" cy="1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142131</xdr:rowOff>
    </xdr:from>
    <xdr:to>
      <xdr:col>6</xdr:col>
      <xdr:colOff>561975</xdr:colOff>
      <xdr:row>33</xdr:row>
      <xdr:rowOff>72281</xdr:rowOff>
    </xdr:to>
    <xdr:sp macro="" textlink="">
      <xdr:nvSpPr>
        <xdr:cNvPr id="82" name="円/楕円 81"/>
        <xdr:cNvSpPr/>
      </xdr:nvSpPr>
      <xdr:spPr>
        <a:xfrm>
          <a:off x="4584700" y="56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165008</xdr:rowOff>
    </xdr:from>
    <xdr:ext cx="469744" cy="259045"/>
    <xdr:sp macro="" textlink="">
      <xdr:nvSpPr>
        <xdr:cNvPr id="83" name="議会費該当値テキスト"/>
        <xdr:cNvSpPr txBox="1"/>
      </xdr:nvSpPr>
      <xdr:spPr>
        <a:xfrm>
          <a:off x="4686300" y="547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137233</xdr:rowOff>
    </xdr:from>
    <xdr:to>
      <xdr:col>5</xdr:col>
      <xdr:colOff>409575</xdr:colOff>
      <xdr:row>34</xdr:row>
      <xdr:rowOff>67383</xdr:rowOff>
    </xdr:to>
    <xdr:sp macro="" textlink="">
      <xdr:nvSpPr>
        <xdr:cNvPr id="84" name="円/楕円 83"/>
        <xdr:cNvSpPr/>
      </xdr:nvSpPr>
      <xdr:spPr>
        <a:xfrm>
          <a:off x="3746500" y="57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83910</xdr:rowOff>
    </xdr:from>
    <xdr:ext cx="469744" cy="259045"/>
    <xdr:sp macro="" textlink="">
      <xdr:nvSpPr>
        <xdr:cNvPr id="85" name="テキスト ボックス 84"/>
        <xdr:cNvSpPr txBox="1"/>
      </xdr:nvSpPr>
      <xdr:spPr>
        <a:xfrm>
          <a:off x="3562427" y="55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38608</xdr:rowOff>
    </xdr:from>
    <xdr:to>
      <xdr:col>4</xdr:col>
      <xdr:colOff>206375</xdr:colOff>
      <xdr:row>33</xdr:row>
      <xdr:rowOff>140208</xdr:rowOff>
    </xdr:to>
    <xdr:sp macro="" textlink="">
      <xdr:nvSpPr>
        <xdr:cNvPr id="86" name="円/楕円 85"/>
        <xdr:cNvSpPr/>
      </xdr:nvSpPr>
      <xdr:spPr>
        <a:xfrm>
          <a:off x="2857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156735</xdr:rowOff>
    </xdr:from>
    <xdr:ext cx="469744" cy="259045"/>
    <xdr:sp macro="" textlink="">
      <xdr:nvSpPr>
        <xdr:cNvPr id="87" name="テキスト ボックス 86"/>
        <xdr:cNvSpPr txBox="1"/>
      </xdr:nvSpPr>
      <xdr:spPr>
        <a:xfrm>
          <a:off x="2673427"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112740</xdr:rowOff>
    </xdr:from>
    <xdr:to>
      <xdr:col>3</xdr:col>
      <xdr:colOff>3175</xdr:colOff>
      <xdr:row>33</xdr:row>
      <xdr:rowOff>42890</xdr:rowOff>
    </xdr:to>
    <xdr:sp macro="" textlink="">
      <xdr:nvSpPr>
        <xdr:cNvPr id="88" name="円/楕円 87"/>
        <xdr:cNvSpPr/>
      </xdr:nvSpPr>
      <xdr:spPr>
        <a:xfrm>
          <a:off x="1968500" y="55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59417</xdr:rowOff>
    </xdr:from>
    <xdr:ext cx="469744" cy="259045"/>
    <xdr:sp macro="" textlink="">
      <xdr:nvSpPr>
        <xdr:cNvPr id="89" name="テキスト ボックス 88"/>
        <xdr:cNvSpPr txBox="1"/>
      </xdr:nvSpPr>
      <xdr:spPr>
        <a:xfrm>
          <a:off x="1784427" y="53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101636</xdr:rowOff>
    </xdr:from>
    <xdr:to>
      <xdr:col>1</xdr:col>
      <xdr:colOff>485775</xdr:colOff>
      <xdr:row>32</xdr:row>
      <xdr:rowOff>31786</xdr:rowOff>
    </xdr:to>
    <xdr:sp macro="" textlink="">
      <xdr:nvSpPr>
        <xdr:cNvPr id="90" name="円/楕円 89"/>
        <xdr:cNvSpPr/>
      </xdr:nvSpPr>
      <xdr:spPr>
        <a:xfrm>
          <a:off x="1079500" y="54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48313</xdr:rowOff>
    </xdr:from>
    <xdr:ext cx="469744" cy="259045"/>
    <xdr:sp macro="" textlink="">
      <xdr:nvSpPr>
        <xdr:cNvPr id="91" name="テキスト ボックス 90"/>
        <xdr:cNvSpPr txBox="1"/>
      </xdr:nvSpPr>
      <xdr:spPr>
        <a:xfrm>
          <a:off x="895427" y="51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163899</xdr:rowOff>
    </xdr:from>
    <xdr:to>
      <xdr:col>6</xdr:col>
      <xdr:colOff>511175</xdr:colOff>
      <xdr:row>57</xdr:row>
      <xdr:rowOff>125777</xdr:rowOff>
    </xdr:to>
    <xdr:cxnSp macro="">
      <xdr:nvCxnSpPr>
        <xdr:cNvPr id="123" name="直線コネクタ 122"/>
        <xdr:cNvCxnSpPr/>
      </xdr:nvCxnSpPr>
      <xdr:spPr>
        <a:xfrm flipV="1">
          <a:off x="3797300" y="9765099"/>
          <a:ext cx="838200" cy="13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98574</xdr:rowOff>
    </xdr:from>
    <xdr:to>
      <xdr:col>5</xdr:col>
      <xdr:colOff>358775</xdr:colOff>
      <xdr:row>57</xdr:row>
      <xdr:rowOff>125777</xdr:rowOff>
    </xdr:to>
    <xdr:cxnSp macro="">
      <xdr:nvCxnSpPr>
        <xdr:cNvPr id="126" name="直線コネクタ 125"/>
        <xdr:cNvCxnSpPr/>
      </xdr:nvCxnSpPr>
      <xdr:spPr>
        <a:xfrm>
          <a:off x="2908300" y="987122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98574</xdr:rowOff>
    </xdr:from>
    <xdr:to>
      <xdr:col>4</xdr:col>
      <xdr:colOff>155575</xdr:colOff>
      <xdr:row>57</xdr:row>
      <xdr:rowOff>124438</xdr:rowOff>
    </xdr:to>
    <xdr:cxnSp macro="">
      <xdr:nvCxnSpPr>
        <xdr:cNvPr id="129" name="直線コネクタ 128"/>
        <xdr:cNvCxnSpPr/>
      </xdr:nvCxnSpPr>
      <xdr:spPr>
        <a:xfrm flipV="1">
          <a:off x="2019300" y="9871224"/>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95308</xdr:rowOff>
    </xdr:from>
    <xdr:to>
      <xdr:col>2</xdr:col>
      <xdr:colOff>638175</xdr:colOff>
      <xdr:row>57</xdr:row>
      <xdr:rowOff>124438</xdr:rowOff>
    </xdr:to>
    <xdr:cxnSp macro="">
      <xdr:nvCxnSpPr>
        <xdr:cNvPr id="132" name="直線コネクタ 131"/>
        <xdr:cNvCxnSpPr/>
      </xdr:nvCxnSpPr>
      <xdr:spPr>
        <a:xfrm>
          <a:off x="1130300" y="9867958"/>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113099</xdr:rowOff>
    </xdr:from>
    <xdr:to>
      <xdr:col>6</xdr:col>
      <xdr:colOff>561975</xdr:colOff>
      <xdr:row>57</xdr:row>
      <xdr:rowOff>43249</xdr:rowOff>
    </xdr:to>
    <xdr:sp macro="" textlink="">
      <xdr:nvSpPr>
        <xdr:cNvPr id="142" name="円/楕円 141"/>
        <xdr:cNvSpPr/>
      </xdr:nvSpPr>
      <xdr:spPr>
        <a:xfrm>
          <a:off x="4584700" y="97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135976</xdr:rowOff>
    </xdr:from>
    <xdr:ext cx="534377" cy="259045"/>
    <xdr:sp macro="" textlink="">
      <xdr:nvSpPr>
        <xdr:cNvPr id="143" name="総務費該当値テキスト"/>
        <xdr:cNvSpPr txBox="1"/>
      </xdr:nvSpPr>
      <xdr:spPr>
        <a:xfrm>
          <a:off x="4686300" y="95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74977</xdr:rowOff>
    </xdr:from>
    <xdr:to>
      <xdr:col>5</xdr:col>
      <xdr:colOff>409575</xdr:colOff>
      <xdr:row>58</xdr:row>
      <xdr:rowOff>5127</xdr:rowOff>
    </xdr:to>
    <xdr:sp macro="" textlink="">
      <xdr:nvSpPr>
        <xdr:cNvPr id="144" name="円/楕円 143"/>
        <xdr:cNvSpPr/>
      </xdr:nvSpPr>
      <xdr:spPr>
        <a:xfrm>
          <a:off x="3746500" y="9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21654</xdr:rowOff>
    </xdr:from>
    <xdr:ext cx="534377" cy="259045"/>
    <xdr:sp macro="" textlink="">
      <xdr:nvSpPr>
        <xdr:cNvPr id="145" name="テキスト ボックス 144"/>
        <xdr:cNvSpPr txBox="1"/>
      </xdr:nvSpPr>
      <xdr:spPr>
        <a:xfrm>
          <a:off x="3530111" y="96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47774</xdr:rowOff>
    </xdr:from>
    <xdr:to>
      <xdr:col>4</xdr:col>
      <xdr:colOff>206375</xdr:colOff>
      <xdr:row>57</xdr:row>
      <xdr:rowOff>149374</xdr:rowOff>
    </xdr:to>
    <xdr:sp macro="" textlink="">
      <xdr:nvSpPr>
        <xdr:cNvPr id="146" name="円/楕円 145"/>
        <xdr:cNvSpPr/>
      </xdr:nvSpPr>
      <xdr:spPr>
        <a:xfrm>
          <a:off x="2857500" y="98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165901</xdr:rowOff>
    </xdr:from>
    <xdr:ext cx="534377" cy="259045"/>
    <xdr:sp macro="" textlink="">
      <xdr:nvSpPr>
        <xdr:cNvPr id="147" name="テキスト ボックス 146"/>
        <xdr:cNvSpPr txBox="1"/>
      </xdr:nvSpPr>
      <xdr:spPr>
        <a:xfrm>
          <a:off x="2641111" y="95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73638</xdr:rowOff>
    </xdr:from>
    <xdr:to>
      <xdr:col>3</xdr:col>
      <xdr:colOff>3175</xdr:colOff>
      <xdr:row>58</xdr:row>
      <xdr:rowOff>3788</xdr:rowOff>
    </xdr:to>
    <xdr:sp macro="" textlink="">
      <xdr:nvSpPr>
        <xdr:cNvPr id="148" name="円/楕円 147"/>
        <xdr:cNvSpPr/>
      </xdr:nvSpPr>
      <xdr:spPr>
        <a:xfrm>
          <a:off x="1968500" y="98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20315</xdr:rowOff>
    </xdr:from>
    <xdr:ext cx="534377" cy="259045"/>
    <xdr:sp macro="" textlink="">
      <xdr:nvSpPr>
        <xdr:cNvPr id="149" name="テキスト ボックス 148"/>
        <xdr:cNvSpPr txBox="1"/>
      </xdr:nvSpPr>
      <xdr:spPr>
        <a:xfrm>
          <a:off x="1752111" y="96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44508</xdr:rowOff>
    </xdr:from>
    <xdr:to>
      <xdr:col>1</xdr:col>
      <xdr:colOff>485775</xdr:colOff>
      <xdr:row>57</xdr:row>
      <xdr:rowOff>146108</xdr:rowOff>
    </xdr:to>
    <xdr:sp macro="" textlink="">
      <xdr:nvSpPr>
        <xdr:cNvPr id="150" name="円/楕円 149"/>
        <xdr:cNvSpPr/>
      </xdr:nvSpPr>
      <xdr:spPr>
        <a:xfrm>
          <a:off x="1079500" y="98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162635</xdr:rowOff>
    </xdr:from>
    <xdr:ext cx="534377" cy="259045"/>
    <xdr:sp macro="" textlink="">
      <xdr:nvSpPr>
        <xdr:cNvPr id="151" name="テキスト ボックス 150"/>
        <xdr:cNvSpPr txBox="1"/>
      </xdr:nvSpPr>
      <xdr:spPr>
        <a:xfrm>
          <a:off x="863111" y="95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123631</xdr:rowOff>
    </xdr:from>
    <xdr:to>
      <xdr:col>6</xdr:col>
      <xdr:colOff>511175</xdr:colOff>
      <xdr:row>77</xdr:row>
      <xdr:rowOff>125737</xdr:rowOff>
    </xdr:to>
    <xdr:cxnSp macro="">
      <xdr:nvCxnSpPr>
        <xdr:cNvPr id="180" name="直線コネクタ 179"/>
        <xdr:cNvCxnSpPr/>
      </xdr:nvCxnSpPr>
      <xdr:spPr>
        <a:xfrm flipV="1">
          <a:off x="3797300" y="13325281"/>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125737</xdr:rowOff>
    </xdr:from>
    <xdr:to>
      <xdr:col>5</xdr:col>
      <xdr:colOff>358775</xdr:colOff>
      <xdr:row>77</xdr:row>
      <xdr:rowOff>139103</xdr:rowOff>
    </xdr:to>
    <xdr:cxnSp macro="">
      <xdr:nvCxnSpPr>
        <xdr:cNvPr id="183" name="直線コネクタ 182"/>
        <xdr:cNvCxnSpPr/>
      </xdr:nvCxnSpPr>
      <xdr:spPr>
        <a:xfrm flipV="1">
          <a:off x="2908300" y="1332738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133414</xdr:rowOff>
    </xdr:from>
    <xdr:to>
      <xdr:col>4</xdr:col>
      <xdr:colOff>155575</xdr:colOff>
      <xdr:row>77</xdr:row>
      <xdr:rowOff>139103</xdr:rowOff>
    </xdr:to>
    <xdr:cxnSp macro="">
      <xdr:nvCxnSpPr>
        <xdr:cNvPr id="186" name="直線コネクタ 185"/>
        <xdr:cNvCxnSpPr/>
      </xdr:nvCxnSpPr>
      <xdr:spPr>
        <a:xfrm>
          <a:off x="2019300" y="13335064"/>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133414</xdr:rowOff>
    </xdr:from>
    <xdr:to>
      <xdr:col>2</xdr:col>
      <xdr:colOff>638175</xdr:colOff>
      <xdr:row>77</xdr:row>
      <xdr:rowOff>141998</xdr:rowOff>
    </xdr:to>
    <xdr:cxnSp macro="">
      <xdr:nvCxnSpPr>
        <xdr:cNvPr id="189" name="直線コネクタ 188"/>
        <xdr:cNvCxnSpPr/>
      </xdr:nvCxnSpPr>
      <xdr:spPr>
        <a:xfrm flipV="1">
          <a:off x="1130300" y="13335064"/>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72831</xdr:rowOff>
    </xdr:from>
    <xdr:to>
      <xdr:col>6</xdr:col>
      <xdr:colOff>561975</xdr:colOff>
      <xdr:row>78</xdr:row>
      <xdr:rowOff>2981</xdr:rowOff>
    </xdr:to>
    <xdr:sp macro="" textlink="">
      <xdr:nvSpPr>
        <xdr:cNvPr id="199" name="円/楕円 198"/>
        <xdr:cNvSpPr/>
      </xdr:nvSpPr>
      <xdr:spPr>
        <a:xfrm>
          <a:off x="4584700" y="132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32208</xdr:rowOff>
    </xdr:from>
    <xdr:ext cx="599010" cy="259045"/>
    <xdr:sp macro="" textlink="">
      <xdr:nvSpPr>
        <xdr:cNvPr id="200" name="民生費該当値テキスト"/>
        <xdr:cNvSpPr txBox="1"/>
      </xdr:nvSpPr>
      <xdr:spPr>
        <a:xfrm>
          <a:off x="4686300" y="1306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74937</xdr:rowOff>
    </xdr:from>
    <xdr:to>
      <xdr:col>5</xdr:col>
      <xdr:colOff>409575</xdr:colOff>
      <xdr:row>78</xdr:row>
      <xdr:rowOff>5087</xdr:rowOff>
    </xdr:to>
    <xdr:sp macro="" textlink="">
      <xdr:nvSpPr>
        <xdr:cNvPr id="201" name="円/楕円 200"/>
        <xdr:cNvSpPr/>
      </xdr:nvSpPr>
      <xdr:spPr>
        <a:xfrm>
          <a:off x="3746500" y="132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21614</xdr:rowOff>
    </xdr:from>
    <xdr:ext cx="599010" cy="259045"/>
    <xdr:sp macro="" textlink="">
      <xdr:nvSpPr>
        <xdr:cNvPr id="202" name="テキスト ボックス 201"/>
        <xdr:cNvSpPr txBox="1"/>
      </xdr:nvSpPr>
      <xdr:spPr>
        <a:xfrm>
          <a:off x="3497794" y="1305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88303</xdr:rowOff>
    </xdr:from>
    <xdr:to>
      <xdr:col>4</xdr:col>
      <xdr:colOff>206375</xdr:colOff>
      <xdr:row>78</xdr:row>
      <xdr:rowOff>18453</xdr:rowOff>
    </xdr:to>
    <xdr:sp macro="" textlink="">
      <xdr:nvSpPr>
        <xdr:cNvPr id="203" name="円/楕円 202"/>
        <xdr:cNvSpPr/>
      </xdr:nvSpPr>
      <xdr:spPr>
        <a:xfrm>
          <a:off x="2857500" y="132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34980</xdr:rowOff>
    </xdr:from>
    <xdr:ext cx="599010" cy="259045"/>
    <xdr:sp macro="" textlink="">
      <xdr:nvSpPr>
        <xdr:cNvPr id="204" name="テキスト ボックス 203"/>
        <xdr:cNvSpPr txBox="1"/>
      </xdr:nvSpPr>
      <xdr:spPr>
        <a:xfrm>
          <a:off x="2608794" y="130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82614</xdr:rowOff>
    </xdr:from>
    <xdr:to>
      <xdr:col>3</xdr:col>
      <xdr:colOff>3175</xdr:colOff>
      <xdr:row>78</xdr:row>
      <xdr:rowOff>12764</xdr:rowOff>
    </xdr:to>
    <xdr:sp macro="" textlink="">
      <xdr:nvSpPr>
        <xdr:cNvPr id="205" name="円/楕円 204"/>
        <xdr:cNvSpPr/>
      </xdr:nvSpPr>
      <xdr:spPr>
        <a:xfrm>
          <a:off x="19685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29291</xdr:rowOff>
    </xdr:from>
    <xdr:ext cx="599010" cy="259045"/>
    <xdr:sp macro="" textlink="">
      <xdr:nvSpPr>
        <xdr:cNvPr id="206" name="テキスト ボックス 205"/>
        <xdr:cNvSpPr txBox="1"/>
      </xdr:nvSpPr>
      <xdr:spPr>
        <a:xfrm>
          <a:off x="1719794" y="1305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91198</xdr:rowOff>
    </xdr:from>
    <xdr:to>
      <xdr:col>1</xdr:col>
      <xdr:colOff>485775</xdr:colOff>
      <xdr:row>78</xdr:row>
      <xdr:rowOff>21348</xdr:rowOff>
    </xdr:to>
    <xdr:sp macro="" textlink="">
      <xdr:nvSpPr>
        <xdr:cNvPr id="207" name="円/楕円 206"/>
        <xdr:cNvSpPr/>
      </xdr:nvSpPr>
      <xdr:spPr>
        <a:xfrm>
          <a:off x="1079500" y="132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37875</xdr:rowOff>
    </xdr:from>
    <xdr:ext cx="599010" cy="259045"/>
    <xdr:sp macro="" textlink="">
      <xdr:nvSpPr>
        <xdr:cNvPr id="208" name="テキスト ボックス 207"/>
        <xdr:cNvSpPr txBox="1"/>
      </xdr:nvSpPr>
      <xdr:spPr>
        <a:xfrm>
          <a:off x="830794" y="130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48881</xdr:rowOff>
    </xdr:from>
    <xdr:to>
      <xdr:col>6</xdr:col>
      <xdr:colOff>511175</xdr:colOff>
      <xdr:row>97</xdr:row>
      <xdr:rowOff>124400</xdr:rowOff>
    </xdr:to>
    <xdr:cxnSp macro="">
      <xdr:nvCxnSpPr>
        <xdr:cNvPr id="240" name="直線コネクタ 239"/>
        <xdr:cNvCxnSpPr/>
      </xdr:nvCxnSpPr>
      <xdr:spPr>
        <a:xfrm flipV="1">
          <a:off x="3797300" y="16679531"/>
          <a:ext cx="838200" cy="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124400</xdr:rowOff>
    </xdr:from>
    <xdr:to>
      <xdr:col>5</xdr:col>
      <xdr:colOff>358775</xdr:colOff>
      <xdr:row>97</xdr:row>
      <xdr:rowOff>161564</xdr:rowOff>
    </xdr:to>
    <xdr:cxnSp macro="">
      <xdr:nvCxnSpPr>
        <xdr:cNvPr id="243" name="直線コネクタ 242"/>
        <xdr:cNvCxnSpPr/>
      </xdr:nvCxnSpPr>
      <xdr:spPr>
        <a:xfrm flipV="1">
          <a:off x="2908300" y="16755050"/>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97965</xdr:rowOff>
    </xdr:from>
    <xdr:to>
      <xdr:col>4</xdr:col>
      <xdr:colOff>155575</xdr:colOff>
      <xdr:row>97</xdr:row>
      <xdr:rowOff>161564</xdr:rowOff>
    </xdr:to>
    <xdr:cxnSp macro="">
      <xdr:nvCxnSpPr>
        <xdr:cNvPr id="246" name="直線コネクタ 245"/>
        <xdr:cNvCxnSpPr/>
      </xdr:nvCxnSpPr>
      <xdr:spPr>
        <a:xfrm>
          <a:off x="2019300" y="16728615"/>
          <a:ext cx="889000" cy="6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97965</xdr:rowOff>
    </xdr:from>
    <xdr:to>
      <xdr:col>2</xdr:col>
      <xdr:colOff>638175</xdr:colOff>
      <xdr:row>97</xdr:row>
      <xdr:rowOff>121086</xdr:rowOff>
    </xdr:to>
    <xdr:cxnSp macro="">
      <xdr:nvCxnSpPr>
        <xdr:cNvPr id="249" name="直線コネクタ 248"/>
        <xdr:cNvCxnSpPr/>
      </xdr:nvCxnSpPr>
      <xdr:spPr>
        <a:xfrm flipV="1">
          <a:off x="1130300" y="16728615"/>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169531</xdr:rowOff>
    </xdr:from>
    <xdr:to>
      <xdr:col>6</xdr:col>
      <xdr:colOff>561975</xdr:colOff>
      <xdr:row>97</xdr:row>
      <xdr:rowOff>99681</xdr:rowOff>
    </xdr:to>
    <xdr:sp macro="" textlink="">
      <xdr:nvSpPr>
        <xdr:cNvPr id="259" name="円/楕円 258"/>
        <xdr:cNvSpPr/>
      </xdr:nvSpPr>
      <xdr:spPr>
        <a:xfrm>
          <a:off x="4584700" y="16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20958</xdr:rowOff>
    </xdr:from>
    <xdr:ext cx="534377" cy="259045"/>
    <xdr:sp macro="" textlink="">
      <xdr:nvSpPr>
        <xdr:cNvPr id="260" name="衛生費該当値テキスト"/>
        <xdr:cNvSpPr txBox="1"/>
      </xdr:nvSpPr>
      <xdr:spPr>
        <a:xfrm>
          <a:off x="4686300" y="164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73600</xdr:rowOff>
    </xdr:from>
    <xdr:to>
      <xdr:col>5</xdr:col>
      <xdr:colOff>409575</xdr:colOff>
      <xdr:row>98</xdr:row>
      <xdr:rowOff>3750</xdr:rowOff>
    </xdr:to>
    <xdr:sp macro="" textlink="">
      <xdr:nvSpPr>
        <xdr:cNvPr id="261" name="円/楕円 260"/>
        <xdr:cNvSpPr/>
      </xdr:nvSpPr>
      <xdr:spPr>
        <a:xfrm>
          <a:off x="3746500" y="167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20277</xdr:rowOff>
    </xdr:from>
    <xdr:ext cx="534377" cy="259045"/>
    <xdr:sp macro="" textlink="">
      <xdr:nvSpPr>
        <xdr:cNvPr id="262" name="テキスト ボックス 261"/>
        <xdr:cNvSpPr txBox="1"/>
      </xdr:nvSpPr>
      <xdr:spPr>
        <a:xfrm>
          <a:off x="3530111" y="1647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110764</xdr:rowOff>
    </xdr:from>
    <xdr:to>
      <xdr:col>4</xdr:col>
      <xdr:colOff>206375</xdr:colOff>
      <xdr:row>98</xdr:row>
      <xdr:rowOff>40914</xdr:rowOff>
    </xdr:to>
    <xdr:sp macro="" textlink="">
      <xdr:nvSpPr>
        <xdr:cNvPr id="263" name="円/楕円 262"/>
        <xdr:cNvSpPr/>
      </xdr:nvSpPr>
      <xdr:spPr>
        <a:xfrm>
          <a:off x="2857500" y="167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57441</xdr:rowOff>
    </xdr:from>
    <xdr:ext cx="534377" cy="259045"/>
    <xdr:sp macro="" textlink="">
      <xdr:nvSpPr>
        <xdr:cNvPr id="264" name="テキスト ボックス 263"/>
        <xdr:cNvSpPr txBox="1"/>
      </xdr:nvSpPr>
      <xdr:spPr>
        <a:xfrm>
          <a:off x="2641111" y="165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47165</xdr:rowOff>
    </xdr:from>
    <xdr:to>
      <xdr:col>3</xdr:col>
      <xdr:colOff>3175</xdr:colOff>
      <xdr:row>97</xdr:row>
      <xdr:rowOff>148765</xdr:rowOff>
    </xdr:to>
    <xdr:sp macro="" textlink="">
      <xdr:nvSpPr>
        <xdr:cNvPr id="265" name="円/楕円 264"/>
        <xdr:cNvSpPr/>
      </xdr:nvSpPr>
      <xdr:spPr>
        <a:xfrm>
          <a:off x="1968500" y="166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165292</xdr:rowOff>
    </xdr:from>
    <xdr:ext cx="534377" cy="259045"/>
    <xdr:sp macro="" textlink="">
      <xdr:nvSpPr>
        <xdr:cNvPr id="266" name="テキスト ボックス 265"/>
        <xdr:cNvSpPr txBox="1"/>
      </xdr:nvSpPr>
      <xdr:spPr>
        <a:xfrm>
          <a:off x="1752111" y="1645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70286</xdr:rowOff>
    </xdr:from>
    <xdr:to>
      <xdr:col>1</xdr:col>
      <xdr:colOff>485775</xdr:colOff>
      <xdr:row>98</xdr:row>
      <xdr:rowOff>436</xdr:rowOff>
    </xdr:to>
    <xdr:sp macro="" textlink="">
      <xdr:nvSpPr>
        <xdr:cNvPr id="267" name="円/楕円 266"/>
        <xdr:cNvSpPr/>
      </xdr:nvSpPr>
      <xdr:spPr>
        <a:xfrm>
          <a:off x="1079500" y="167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16963</xdr:rowOff>
    </xdr:from>
    <xdr:ext cx="534377" cy="259045"/>
    <xdr:sp macro="" textlink="">
      <xdr:nvSpPr>
        <xdr:cNvPr id="268" name="テキスト ボックス 267"/>
        <xdr:cNvSpPr txBox="1"/>
      </xdr:nvSpPr>
      <xdr:spPr>
        <a:xfrm>
          <a:off x="863111" y="164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8" name="テキスト ボックス 287"/>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90" name="テキスト ボックス 289"/>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2" name="テキスト ボックス 29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108022</xdr:rowOff>
    </xdr:from>
    <xdr:to>
      <xdr:col>15</xdr:col>
      <xdr:colOff>180340</xdr:colOff>
      <xdr:row>39</xdr:row>
      <xdr:rowOff>98878</xdr:rowOff>
    </xdr:to>
    <xdr:cxnSp macro="">
      <xdr:nvCxnSpPr>
        <xdr:cNvPr id="294" name="直線コネクタ 293"/>
        <xdr:cNvCxnSpPr/>
      </xdr:nvCxnSpPr>
      <xdr:spPr>
        <a:xfrm flipV="1">
          <a:off x="10475595" y="6108772"/>
          <a:ext cx="1270" cy="67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54699</xdr:rowOff>
    </xdr:from>
    <xdr:ext cx="469744" cy="259045"/>
    <xdr:sp macro="" textlink="">
      <xdr:nvSpPr>
        <xdr:cNvPr id="297" name="労働費最大値テキスト"/>
        <xdr:cNvSpPr txBox="1"/>
      </xdr:nvSpPr>
      <xdr:spPr>
        <a:xfrm>
          <a:off x="10528300" y="588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35</xdr:row>
      <xdr:rowOff>108022</xdr:rowOff>
    </xdr:from>
    <xdr:to>
      <xdr:col>15</xdr:col>
      <xdr:colOff>269875</xdr:colOff>
      <xdr:row>35</xdr:row>
      <xdr:rowOff>108022</xdr:rowOff>
    </xdr:to>
    <xdr:cxnSp macro="">
      <xdr:nvCxnSpPr>
        <xdr:cNvPr id="298" name="直線コネクタ 297"/>
        <xdr:cNvCxnSpPr/>
      </xdr:nvCxnSpPr>
      <xdr:spPr>
        <a:xfrm>
          <a:off x="10388600" y="61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124134</xdr:rowOff>
    </xdr:from>
    <xdr:to>
      <xdr:col>15</xdr:col>
      <xdr:colOff>180975</xdr:colOff>
      <xdr:row>38</xdr:row>
      <xdr:rowOff>155811</xdr:rowOff>
    </xdr:to>
    <xdr:cxnSp macro="">
      <xdr:nvCxnSpPr>
        <xdr:cNvPr id="299" name="直線コネクタ 298"/>
        <xdr:cNvCxnSpPr/>
      </xdr:nvCxnSpPr>
      <xdr:spPr>
        <a:xfrm>
          <a:off x="9639300" y="6639234"/>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95738</xdr:rowOff>
    </xdr:from>
    <xdr:ext cx="378565" cy="259045"/>
    <xdr:sp macro="" textlink="">
      <xdr:nvSpPr>
        <xdr:cNvPr id="300" name="労働費平均値テキスト"/>
        <xdr:cNvSpPr txBox="1"/>
      </xdr:nvSpPr>
      <xdr:spPr>
        <a:xfrm>
          <a:off x="10528300" y="66108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117311</xdr:rowOff>
    </xdr:from>
    <xdr:to>
      <xdr:col>15</xdr:col>
      <xdr:colOff>231775</xdr:colOff>
      <xdr:row>39</xdr:row>
      <xdr:rowOff>47461</xdr:rowOff>
    </xdr:to>
    <xdr:sp macro="" textlink="">
      <xdr:nvSpPr>
        <xdr:cNvPr id="301" name="フローチャート : 判断 300"/>
        <xdr:cNvSpPr/>
      </xdr:nvSpPr>
      <xdr:spPr>
        <a:xfrm>
          <a:off x="104267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26162</xdr:rowOff>
    </xdr:from>
    <xdr:to>
      <xdr:col>14</xdr:col>
      <xdr:colOff>28575</xdr:colOff>
      <xdr:row>38</xdr:row>
      <xdr:rowOff>124134</xdr:rowOff>
    </xdr:to>
    <xdr:cxnSp macro="">
      <xdr:nvCxnSpPr>
        <xdr:cNvPr id="302" name="直線コネクタ 301"/>
        <xdr:cNvCxnSpPr/>
      </xdr:nvCxnSpPr>
      <xdr:spPr>
        <a:xfrm>
          <a:off x="8750300" y="6198362"/>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113937</xdr:rowOff>
    </xdr:from>
    <xdr:to>
      <xdr:col>14</xdr:col>
      <xdr:colOff>79375</xdr:colOff>
      <xdr:row>39</xdr:row>
      <xdr:rowOff>44087</xdr:rowOff>
    </xdr:to>
    <xdr:sp macro="" textlink="">
      <xdr:nvSpPr>
        <xdr:cNvPr id="303" name="フローチャート : 判断 302"/>
        <xdr:cNvSpPr/>
      </xdr:nvSpPr>
      <xdr:spPr>
        <a:xfrm>
          <a:off x="9588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35214</xdr:rowOff>
    </xdr:from>
    <xdr:ext cx="378565" cy="259045"/>
    <xdr:sp macro="" textlink="">
      <xdr:nvSpPr>
        <xdr:cNvPr id="304" name="テキスト ボックス 303"/>
        <xdr:cNvSpPr txBox="1"/>
      </xdr:nvSpPr>
      <xdr:spPr>
        <a:xfrm>
          <a:off x="9450017" y="672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26162</xdr:rowOff>
    </xdr:from>
    <xdr:to>
      <xdr:col>12</xdr:col>
      <xdr:colOff>511175</xdr:colOff>
      <xdr:row>37</xdr:row>
      <xdr:rowOff>33673</xdr:rowOff>
    </xdr:to>
    <xdr:cxnSp macro="">
      <xdr:nvCxnSpPr>
        <xdr:cNvPr id="305" name="直線コネクタ 304"/>
        <xdr:cNvCxnSpPr/>
      </xdr:nvCxnSpPr>
      <xdr:spPr>
        <a:xfrm flipV="1">
          <a:off x="7861300" y="6198362"/>
          <a:ext cx="889000" cy="17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85961</xdr:rowOff>
    </xdr:from>
    <xdr:to>
      <xdr:col>12</xdr:col>
      <xdr:colOff>561975</xdr:colOff>
      <xdr:row>39</xdr:row>
      <xdr:rowOff>16111</xdr:rowOff>
    </xdr:to>
    <xdr:sp macro="" textlink="">
      <xdr:nvSpPr>
        <xdr:cNvPr id="306" name="フローチャート : 判断 305"/>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7238</xdr:rowOff>
    </xdr:from>
    <xdr:ext cx="469744" cy="259045"/>
    <xdr:sp macro="" textlink="">
      <xdr:nvSpPr>
        <xdr:cNvPr id="307" name="テキスト ボックス 306"/>
        <xdr:cNvSpPr txBox="1"/>
      </xdr:nvSpPr>
      <xdr:spPr>
        <a:xfrm>
          <a:off x="8515427" y="669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133713</xdr:rowOff>
    </xdr:from>
    <xdr:to>
      <xdr:col>11</xdr:col>
      <xdr:colOff>307975</xdr:colOff>
      <xdr:row>37</xdr:row>
      <xdr:rowOff>33673</xdr:rowOff>
    </xdr:to>
    <xdr:cxnSp macro="">
      <xdr:nvCxnSpPr>
        <xdr:cNvPr id="308" name="直線コネクタ 307"/>
        <xdr:cNvCxnSpPr/>
      </xdr:nvCxnSpPr>
      <xdr:spPr>
        <a:xfrm>
          <a:off x="6972300" y="5277213"/>
          <a:ext cx="889000" cy="110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56569</xdr:rowOff>
    </xdr:from>
    <xdr:to>
      <xdr:col>11</xdr:col>
      <xdr:colOff>358775</xdr:colOff>
      <xdr:row>38</xdr:row>
      <xdr:rowOff>158169</xdr:rowOff>
    </xdr:to>
    <xdr:sp macro="" textlink="">
      <xdr:nvSpPr>
        <xdr:cNvPr id="309" name="フローチャート : 判断 308"/>
        <xdr:cNvSpPr/>
      </xdr:nvSpPr>
      <xdr:spPr>
        <a:xfrm>
          <a:off x="7810500" y="65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149296</xdr:rowOff>
    </xdr:from>
    <xdr:ext cx="469744" cy="259045"/>
    <xdr:sp macro="" textlink="">
      <xdr:nvSpPr>
        <xdr:cNvPr id="310" name="テキスト ボックス 309"/>
        <xdr:cNvSpPr txBox="1"/>
      </xdr:nvSpPr>
      <xdr:spPr>
        <a:xfrm>
          <a:off x="7626427" y="66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155303</xdr:rowOff>
    </xdr:from>
    <xdr:to>
      <xdr:col>10</xdr:col>
      <xdr:colOff>155575</xdr:colOff>
      <xdr:row>38</xdr:row>
      <xdr:rowOff>85453</xdr:rowOff>
    </xdr:to>
    <xdr:sp macro="" textlink="">
      <xdr:nvSpPr>
        <xdr:cNvPr id="311" name="フローチャート : 判断 310"/>
        <xdr:cNvSpPr/>
      </xdr:nvSpPr>
      <xdr:spPr>
        <a:xfrm>
          <a:off x="6921500" y="64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76580</xdr:rowOff>
    </xdr:from>
    <xdr:ext cx="469744" cy="259045"/>
    <xdr:sp macro="" textlink="">
      <xdr:nvSpPr>
        <xdr:cNvPr id="312" name="テキスト ボックス 311"/>
        <xdr:cNvSpPr txBox="1"/>
      </xdr:nvSpPr>
      <xdr:spPr>
        <a:xfrm>
          <a:off x="6737427" y="65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105011</xdr:rowOff>
    </xdr:from>
    <xdr:to>
      <xdr:col>15</xdr:col>
      <xdr:colOff>231775</xdr:colOff>
      <xdr:row>39</xdr:row>
      <xdr:rowOff>35161</xdr:rowOff>
    </xdr:to>
    <xdr:sp macro="" textlink="">
      <xdr:nvSpPr>
        <xdr:cNvPr id="318" name="円/楕円 317"/>
        <xdr:cNvSpPr/>
      </xdr:nvSpPr>
      <xdr:spPr>
        <a:xfrm>
          <a:off x="10426700" y="66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64388</xdr:rowOff>
    </xdr:from>
    <xdr:ext cx="469744" cy="259045"/>
    <xdr:sp macro="" textlink="">
      <xdr:nvSpPr>
        <xdr:cNvPr id="319" name="労働費該当値テキスト"/>
        <xdr:cNvSpPr txBox="1"/>
      </xdr:nvSpPr>
      <xdr:spPr>
        <a:xfrm>
          <a:off x="10528300"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73334</xdr:rowOff>
    </xdr:from>
    <xdr:to>
      <xdr:col>14</xdr:col>
      <xdr:colOff>79375</xdr:colOff>
      <xdr:row>39</xdr:row>
      <xdr:rowOff>3484</xdr:rowOff>
    </xdr:to>
    <xdr:sp macro="" textlink="">
      <xdr:nvSpPr>
        <xdr:cNvPr id="320" name="円/楕円 319"/>
        <xdr:cNvSpPr/>
      </xdr:nvSpPr>
      <xdr:spPr>
        <a:xfrm>
          <a:off x="9588500" y="65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20011</xdr:rowOff>
    </xdr:from>
    <xdr:ext cx="469744" cy="259045"/>
    <xdr:sp macro="" textlink="">
      <xdr:nvSpPr>
        <xdr:cNvPr id="321" name="テキスト ボックス 320"/>
        <xdr:cNvSpPr txBox="1"/>
      </xdr:nvSpPr>
      <xdr:spPr>
        <a:xfrm>
          <a:off x="9404427" y="636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146812</xdr:rowOff>
    </xdr:from>
    <xdr:to>
      <xdr:col>12</xdr:col>
      <xdr:colOff>561975</xdr:colOff>
      <xdr:row>36</xdr:row>
      <xdr:rowOff>76962</xdr:rowOff>
    </xdr:to>
    <xdr:sp macro="" textlink="">
      <xdr:nvSpPr>
        <xdr:cNvPr id="322" name="円/楕円 321"/>
        <xdr:cNvSpPr/>
      </xdr:nvSpPr>
      <xdr:spPr>
        <a:xfrm>
          <a:off x="8699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93489</xdr:rowOff>
    </xdr:from>
    <xdr:ext cx="469744" cy="259045"/>
    <xdr:sp macro="" textlink="">
      <xdr:nvSpPr>
        <xdr:cNvPr id="323" name="テキスト ボックス 322"/>
        <xdr:cNvSpPr txBox="1"/>
      </xdr:nvSpPr>
      <xdr:spPr>
        <a:xfrm>
          <a:off x="8515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154323</xdr:rowOff>
    </xdr:from>
    <xdr:to>
      <xdr:col>11</xdr:col>
      <xdr:colOff>358775</xdr:colOff>
      <xdr:row>37</xdr:row>
      <xdr:rowOff>84473</xdr:rowOff>
    </xdr:to>
    <xdr:sp macro="" textlink="">
      <xdr:nvSpPr>
        <xdr:cNvPr id="324" name="円/楕円 323"/>
        <xdr:cNvSpPr/>
      </xdr:nvSpPr>
      <xdr:spPr>
        <a:xfrm>
          <a:off x="7810500" y="63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101000</xdr:rowOff>
    </xdr:from>
    <xdr:ext cx="469744" cy="259045"/>
    <xdr:sp macro="" textlink="">
      <xdr:nvSpPr>
        <xdr:cNvPr id="325" name="テキスト ボックス 324"/>
        <xdr:cNvSpPr txBox="1"/>
      </xdr:nvSpPr>
      <xdr:spPr>
        <a:xfrm>
          <a:off x="7626427" y="610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82913</xdr:rowOff>
    </xdr:from>
    <xdr:to>
      <xdr:col>10</xdr:col>
      <xdr:colOff>155575</xdr:colOff>
      <xdr:row>31</xdr:row>
      <xdr:rowOff>13063</xdr:rowOff>
    </xdr:to>
    <xdr:sp macro="" textlink="">
      <xdr:nvSpPr>
        <xdr:cNvPr id="326" name="円/楕円 325"/>
        <xdr:cNvSpPr/>
      </xdr:nvSpPr>
      <xdr:spPr>
        <a:xfrm>
          <a:off x="6921500" y="52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29590</xdr:rowOff>
    </xdr:from>
    <xdr:ext cx="534377" cy="259045"/>
    <xdr:sp macro="" textlink="">
      <xdr:nvSpPr>
        <xdr:cNvPr id="327" name="テキスト ボックス 326"/>
        <xdr:cNvSpPr txBox="1"/>
      </xdr:nvSpPr>
      <xdr:spPr>
        <a:xfrm>
          <a:off x="6705111" y="50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41" name="テキスト ボックス 34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3" name="テキスト ボックス 34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5" name="テキスト ボックス 34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9" name="直線コネクタ 348"/>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50"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51" name="直線コネクタ 350"/>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52"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53" name="直線コネクタ 352"/>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164161</xdr:rowOff>
    </xdr:from>
    <xdr:to>
      <xdr:col>15</xdr:col>
      <xdr:colOff>180975</xdr:colOff>
      <xdr:row>56</xdr:row>
      <xdr:rowOff>16233</xdr:rowOff>
    </xdr:to>
    <xdr:cxnSp macro="">
      <xdr:nvCxnSpPr>
        <xdr:cNvPr id="354" name="直線コネクタ 353"/>
        <xdr:cNvCxnSpPr/>
      </xdr:nvCxnSpPr>
      <xdr:spPr>
        <a:xfrm flipV="1">
          <a:off x="9639300" y="9593911"/>
          <a:ext cx="8382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5"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6" name="フローチャート : 判断 355"/>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16233</xdr:rowOff>
    </xdr:from>
    <xdr:to>
      <xdr:col>14</xdr:col>
      <xdr:colOff>28575</xdr:colOff>
      <xdr:row>56</xdr:row>
      <xdr:rowOff>58707</xdr:rowOff>
    </xdr:to>
    <xdr:cxnSp macro="">
      <xdr:nvCxnSpPr>
        <xdr:cNvPr id="357" name="直線コネクタ 356"/>
        <xdr:cNvCxnSpPr/>
      </xdr:nvCxnSpPr>
      <xdr:spPr>
        <a:xfrm flipV="1">
          <a:off x="8750300" y="9617433"/>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8" name="フローチャート : 判断 357"/>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9" name="テキスト ボックス 358"/>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58707</xdr:rowOff>
    </xdr:from>
    <xdr:to>
      <xdr:col>12</xdr:col>
      <xdr:colOff>511175</xdr:colOff>
      <xdr:row>56</xdr:row>
      <xdr:rowOff>120223</xdr:rowOff>
    </xdr:to>
    <xdr:cxnSp macro="">
      <xdr:nvCxnSpPr>
        <xdr:cNvPr id="360" name="直線コネクタ 359"/>
        <xdr:cNvCxnSpPr/>
      </xdr:nvCxnSpPr>
      <xdr:spPr>
        <a:xfrm flipV="1">
          <a:off x="7861300" y="9659907"/>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61" name="フローチャート : 判断 360"/>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62" name="テキスト ボックス 361"/>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66502</xdr:rowOff>
    </xdr:from>
    <xdr:to>
      <xdr:col>11</xdr:col>
      <xdr:colOff>307975</xdr:colOff>
      <xdr:row>56</xdr:row>
      <xdr:rowOff>120223</xdr:rowOff>
    </xdr:to>
    <xdr:cxnSp macro="">
      <xdr:nvCxnSpPr>
        <xdr:cNvPr id="363" name="直線コネクタ 362"/>
        <xdr:cNvCxnSpPr/>
      </xdr:nvCxnSpPr>
      <xdr:spPr>
        <a:xfrm>
          <a:off x="6972300" y="9496252"/>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4" name="フローチャート : 判断 363"/>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5" name="テキスト ボックス 364"/>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6" name="フローチャート : 判断 365"/>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7" name="テキスト ボックス 366"/>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113361</xdr:rowOff>
    </xdr:from>
    <xdr:to>
      <xdr:col>15</xdr:col>
      <xdr:colOff>231775</xdr:colOff>
      <xdr:row>56</xdr:row>
      <xdr:rowOff>43511</xdr:rowOff>
    </xdr:to>
    <xdr:sp macro="" textlink="">
      <xdr:nvSpPr>
        <xdr:cNvPr id="373" name="円/楕円 372"/>
        <xdr:cNvSpPr/>
      </xdr:nvSpPr>
      <xdr:spPr>
        <a:xfrm>
          <a:off x="10426700" y="95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136238</xdr:rowOff>
    </xdr:from>
    <xdr:ext cx="534377" cy="259045"/>
    <xdr:sp macro="" textlink="">
      <xdr:nvSpPr>
        <xdr:cNvPr id="374" name="農林水産業費該当値テキスト"/>
        <xdr:cNvSpPr txBox="1"/>
      </xdr:nvSpPr>
      <xdr:spPr>
        <a:xfrm>
          <a:off x="10528300" y="93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136883</xdr:rowOff>
    </xdr:from>
    <xdr:to>
      <xdr:col>14</xdr:col>
      <xdr:colOff>79375</xdr:colOff>
      <xdr:row>56</xdr:row>
      <xdr:rowOff>67033</xdr:rowOff>
    </xdr:to>
    <xdr:sp macro="" textlink="">
      <xdr:nvSpPr>
        <xdr:cNvPr id="375" name="円/楕円 374"/>
        <xdr:cNvSpPr/>
      </xdr:nvSpPr>
      <xdr:spPr>
        <a:xfrm>
          <a:off x="9588500" y="95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83560</xdr:rowOff>
    </xdr:from>
    <xdr:ext cx="534377" cy="259045"/>
    <xdr:sp macro="" textlink="">
      <xdr:nvSpPr>
        <xdr:cNvPr id="376" name="テキスト ボックス 375"/>
        <xdr:cNvSpPr txBox="1"/>
      </xdr:nvSpPr>
      <xdr:spPr>
        <a:xfrm>
          <a:off x="9372111" y="93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7907</xdr:rowOff>
    </xdr:from>
    <xdr:to>
      <xdr:col>12</xdr:col>
      <xdr:colOff>561975</xdr:colOff>
      <xdr:row>56</xdr:row>
      <xdr:rowOff>109507</xdr:rowOff>
    </xdr:to>
    <xdr:sp macro="" textlink="">
      <xdr:nvSpPr>
        <xdr:cNvPr id="377" name="円/楕円 376"/>
        <xdr:cNvSpPr/>
      </xdr:nvSpPr>
      <xdr:spPr>
        <a:xfrm>
          <a:off x="8699500" y="96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126034</xdr:rowOff>
    </xdr:from>
    <xdr:ext cx="534377" cy="259045"/>
    <xdr:sp macro="" textlink="">
      <xdr:nvSpPr>
        <xdr:cNvPr id="378" name="テキスト ボックス 377"/>
        <xdr:cNvSpPr txBox="1"/>
      </xdr:nvSpPr>
      <xdr:spPr>
        <a:xfrm>
          <a:off x="8483111" y="93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69423</xdr:rowOff>
    </xdr:from>
    <xdr:to>
      <xdr:col>11</xdr:col>
      <xdr:colOff>358775</xdr:colOff>
      <xdr:row>56</xdr:row>
      <xdr:rowOff>171023</xdr:rowOff>
    </xdr:to>
    <xdr:sp macro="" textlink="">
      <xdr:nvSpPr>
        <xdr:cNvPr id="379" name="円/楕円 378"/>
        <xdr:cNvSpPr/>
      </xdr:nvSpPr>
      <xdr:spPr>
        <a:xfrm>
          <a:off x="7810500" y="96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16100</xdr:rowOff>
    </xdr:from>
    <xdr:ext cx="534377" cy="259045"/>
    <xdr:sp macro="" textlink="">
      <xdr:nvSpPr>
        <xdr:cNvPr id="380" name="テキスト ボックス 379"/>
        <xdr:cNvSpPr txBox="1"/>
      </xdr:nvSpPr>
      <xdr:spPr>
        <a:xfrm>
          <a:off x="7594111" y="94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15702</xdr:rowOff>
    </xdr:from>
    <xdr:to>
      <xdr:col>10</xdr:col>
      <xdr:colOff>155575</xdr:colOff>
      <xdr:row>55</xdr:row>
      <xdr:rowOff>117302</xdr:rowOff>
    </xdr:to>
    <xdr:sp macro="" textlink="">
      <xdr:nvSpPr>
        <xdr:cNvPr id="381" name="円/楕円 380"/>
        <xdr:cNvSpPr/>
      </xdr:nvSpPr>
      <xdr:spPr>
        <a:xfrm>
          <a:off x="6921500" y="94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133829</xdr:rowOff>
    </xdr:from>
    <xdr:ext cx="534377" cy="259045"/>
    <xdr:sp macro="" textlink="">
      <xdr:nvSpPr>
        <xdr:cNvPr id="382" name="テキスト ボックス 381"/>
        <xdr:cNvSpPr txBox="1"/>
      </xdr:nvSpPr>
      <xdr:spPr>
        <a:xfrm>
          <a:off x="6705111" y="92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8" name="直線コネクタ 407"/>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9"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10" name="直線コネクタ 409"/>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11"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2" name="直線コネクタ 411"/>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130197</xdr:rowOff>
    </xdr:from>
    <xdr:to>
      <xdr:col>15</xdr:col>
      <xdr:colOff>180975</xdr:colOff>
      <xdr:row>77</xdr:row>
      <xdr:rowOff>126180</xdr:rowOff>
    </xdr:to>
    <xdr:cxnSp macro="">
      <xdr:nvCxnSpPr>
        <xdr:cNvPr id="413" name="直線コネクタ 412"/>
        <xdr:cNvCxnSpPr/>
      </xdr:nvCxnSpPr>
      <xdr:spPr>
        <a:xfrm flipV="1">
          <a:off x="9639300" y="13160397"/>
          <a:ext cx="838200" cy="16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4"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5" name="フローチャート : 判断 414"/>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75757</xdr:rowOff>
    </xdr:from>
    <xdr:to>
      <xdr:col>14</xdr:col>
      <xdr:colOff>28575</xdr:colOff>
      <xdr:row>77</xdr:row>
      <xdr:rowOff>126180</xdr:rowOff>
    </xdr:to>
    <xdr:cxnSp macro="">
      <xdr:nvCxnSpPr>
        <xdr:cNvPr id="416" name="直線コネクタ 415"/>
        <xdr:cNvCxnSpPr/>
      </xdr:nvCxnSpPr>
      <xdr:spPr>
        <a:xfrm>
          <a:off x="8750300" y="13277407"/>
          <a:ext cx="889000" cy="5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7" name="フローチャート : 判断 416"/>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8" name="テキスト ボックス 417"/>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101752</xdr:rowOff>
    </xdr:from>
    <xdr:to>
      <xdr:col>12</xdr:col>
      <xdr:colOff>511175</xdr:colOff>
      <xdr:row>77</xdr:row>
      <xdr:rowOff>75757</xdr:rowOff>
    </xdr:to>
    <xdr:cxnSp macro="">
      <xdr:nvCxnSpPr>
        <xdr:cNvPr id="419" name="直線コネクタ 418"/>
        <xdr:cNvCxnSpPr/>
      </xdr:nvCxnSpPr>
      <xdr:spPr>
        <a:xfrm>
          <a:off x="7861300" y="13131952"/>
          <a:ext cx="889000" cy="1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20" name="フローチャート : 判断 419"/>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21" name="テキスト ボックス 420"/>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101752</xdr:rowOff>
    </xdr:from>
    <xdr:to>
      <xdr:col>11</xdr:col>
      <xdr:colOff>307975</xdr:colOff>
      <xdr:row>77</xdr:row>
      <xdr:rowOff>69422</xdr:rowOff>
    </xdr:to>
    <xdr:cxnSp macro="">
      <xdr:nvCxnSpPr>
        <xdr:cNvPr id="422" name="直線コネクタ 421"/>
        <xdr:cNvCxnSpPr/>
      </xdr:nvCxnSpPr>
      <xdr:spPr>
        <a:xfrm flipV="1">
          <a:off x="6972300" y="13131952"/>
          <a:ext cx="889000" cy="1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3" name="フローチャート : 判断 422"/>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4" name="テキスト ボックス 423"/>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5" name="フローチャート : 判断 424"/>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6" name="テキスト ボックス 425"/>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79397</xdr:rowOff>
    </xdr:from>
    <xdr:to>
      <xdr:col>15</xdr:col>
      <xdr:colOff>231775</xdr:colOff>
      <xdr:row>77</xdr:row>
      <xdr:rowOff>9547</xdr:rowOff>
    </xdr:to>
    <xdr:sp macro="" textlink="">
      <xdr:nvSpPr>
        <xdr:cNvPr id="432" name="円/楕円 431"/>
        <xdr:cNvSpPr/>
      </xdr:nvSpPr>
      <xdr:spPr>
        <a:xfrm>
          <a:off x="10426700" y="13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102274</xdr:rowOff>
    </xdr:from>
    <xdr:ext cx="534377" cy="259045"/>
    <xdr:sp macro="" textlink="">
      <xdr:nvSpPr>
        <xdr:cNvPr id="433" name="商工費該当値テキスト"/>
        <xdr:cNvSpPr txBox="1"/>
      </xdr:nvSpPr>
      <xdr:spPr>
        <a:xfrm>
          <a:off x="10528300" y="129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75380</xdr:rowOff>
    </xdr:from>
    <xdr:to>
      <xdr:col>14</xdr:col>
      <xdr:colOff>79375</xdr:colOff>
      <xdr:row>78</xdr:row>
      <xdr:rowOff>5530</xdr:rowOff>
    </xdr:to>
    <xdr:sp macro="" textlink="">
      <xdr:nvSpPr>
        <xdr:cNvPr id="434" name="円/楕円 433"/>
        <xdr:cNvSpPr/>
      </xdr:nvSpPr>
      <xdr:spPr>
        <a:xfrm>
          <a:off x="9588500" y="132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22057</xdr:rowOff>
    </xdr:from>
    <xdr:ext cx="469744" cy="259045"/>
    <xdr:sp macro="" textlink="">
      <xdr:nvSpPr>
        <xdr:cNvPr id="435" name="テキスト ボックス 434"/>
        <xdr:cNvSpPr txBox="1"/>
      </xdr:nvSpPr>
      <xdr:spPr>
        <a:xfrm>
          <a:off x="9404427" y="130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24957</xdr:rowOff>
    </xdr:from>
    <xdr:to>
      <xdr:col>12</xdr:col>
      <xdr:colOff>561975</xdr:colOff>
      <xdr:row>77</xdr:row>
      <xdr:rowOff>126557</xdr:rowOff>
    </xdr:to>
    <xdr:sp macro="" textlink="">
      <xdr:nvSpPr>
        <xdr:cNvPr id="436" name="円/楕円 435"/>
        <xdr:cNvSpPr/>
      </xdr:nvSpPr>
      <xdr:spPr>
        <a:xfrm>
          <a:off x="8699500" y="132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143084</xdr:rowOff>
    </xdr:from>
    <xdr:ext cx="534377" cy="259045"/>
    <xdr:sp macro="" textlink="">
      <xdr:nvSpPr>
        <xdr:cNvPr id="437" name="テキスト ボックス 436"/>
        <xdr:cNvSpPr txBox="1"/>
      </xdr:nvSpPr>
      <xdr:spPr>
        <a:xfrm>
          <a:off x="8483111" y="130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50952</xdr:rowOff>
    </xdr:from>
    <xdr:to>
      <xdr:col>11</xdr:col>
      <xdr:colOff>358775</xdr:colOff>
      <xdr:row>76</xdr:row>
      <xdr:rowOff>152552</xdr:rowOff>
    </xdr:to>
    <xdr:sp macro="" textlink="">
      <xdr:nvSpPr>
        <xdr:cNvPr id="438" name="円/楕円 437"/>
        <xdr:cNvSpPr/>
      </xdr:nvSpPr>
      <xdr:spPr>
        <a:xfrm>
          <a:off x="7810500" y="13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169080</xdr:rowOff>
    </xdr:from>
    <xdr:ext cx="534377" cy="259045"/>
    <xdr:sp macro="" textlink="">
      <xdr:nvSpPr>
        <xdr:cNvPr id="439" name="テキスト ボックス 438"/>
        <xdr:cNvSpPr txBox="1"/>
      </xdr:nvSpPr>
      <xdr:spPr>
        <a:xfrm>
          <a:off x="7594111" y="128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18622</xdr:rowOff>
    </xdr:from>
    <xdr:to>
      <xdr:col>10</xdr:col>
      <xdr:colOff>155575</xdr:colOff>
      <xdr:row>77</xdr:row>
      <xdr:rowOff>120222</xdr:rowOff>
    </xdr:to>
    <xdr:sp macro="" textlink="">
      <xdr:nvSpPr>
        <xdr:cNvPr id="440" name="円/楕円 439"/>
        <xdr:cNvSpPr/>
      </xdr:nvSpPr>
      <xdr:spPr>
        <a:xfrm>
          <a:off x="6921500" y="13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136749</xdr:rowOff>
    </xdr:from>
    <xdr:ext cx="534377" cy="259045"/>
    <xdr:sp macro="" textlink="">
      <xdr:nvSpPr>
        <xdr:cNvPr id="441" name="テキスト ボックス 440"/>
        <xdr:cNvSpPr txBox="1"/>
      </xdr:nvSpPr>
      <xdr:spPr>
        <a:xfrm>
          <a:off x="6705111" y="12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5" name="直線コネクタ 464"/>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6"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7" name="直線コネクタ 466"/>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8"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9" name="直線コネクタ 468"/>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96913</xdr:rowOff>
    </xdr:from>
    <xdr:to>
      <xdr:col>15</xdr:col>
      <xdr:colOff>180975</xdr:colOff>
      <xdr:row>96</xdr:row>
      <xdr:rowOff>107231</xdr:rowOff>
    </xdr:to>
    <xdr:cxnSp macro="">
      <xdr:nvCxnSpPr>
        <xdr:cNvPr id="470" name="直線コネクタ 469"/>
        <xdr:cNvCxnSpPr/>
      </xdr:nvCxnSpPr>
      <xdr:spPr>
        <a:xfrm>
          <a:off x="9639300" y="16556113"/>
          <a:ext cx="8382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71"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72" name="フローチャート : 判断 471"/>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96913</xdr:rowOff>
    </xdr:from>
    <xdr:to>
      <xdr:col>14</xdr:col>
      <xdr:colOff>28575</xdr:colOff>
      <xdr:row>96</xdr:row>
      <xdr:rowOff>154186</xdr:rowOff>
    </xdr:to>
    <xdr:cxnSp macro="">
      <xdr:nvCxnSpPr>
        <xdr:cNvPr id="473" name="直線コネクタ 472"/>
        <xdr:cNvCxnSpPr/>
      </xdr:nvCxnSpPr>
      <xdr:spPr>
        <a:xfrm flipV="1">
          <a:off x="8750300" y="16556113"/>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4" name="フローチャート : 判断 473"/>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5" name="テキスト ボックス 474"/>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122830</xdr:rowOff>
    </xdr:from>
    <xdr:to>
      <xdr:col>12</xdr:col>
      <xdr:colOff>511175</xdr:colOff>
      <xdr:row>96</xdr:row>
      <xdr:rowOff>154186</xdr:rowOff>
    </xdr:to>
    <xdr:cxnSp macro="">
      <xdr:nvCxnSpPr>
        <xdr:cNvPr id="476" name="直線コネクタ 475"/>
        <xdr:cNvCxnSpPr/>
      </xdr:nvCxnSpPr>
      <xdr:spPr>
        <a:xfrm>
          <a:off x="7861300" y="16582030"/>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7" name="フローチャート : 判断 476"/>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8" name="テキスト ボックス 477"/>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122830</xdr:rowOff>
    </xdr:from>
    <xdr:to>
      <xdr:col>11</xdr:col>
      <xdr:colOff>307975</xdr:colOff>
      <xdr:row>96</xdr:row>
      <xdr:rowOff>154628</xdr:rowOff>
    </xdr:to>
    <xdr:cxnSp macro="">
      <xdr:nvCxnSpPr>
        <xdr:cNvPr id="479" name="直線コネクタ 478"/>
        <xdr:cNvCxnSpPr/>
      </xdr:nvCxnSpPr>
      <xdr:spPr>
        <a:xfrm flipV="1">
          <a:off x="6972300" y="16582030"/>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80" name="フローチャート : 判断 479"/>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81" name="テキスト ボックス 480"/>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82" name="フローチャート : 判断 481"/>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83" name="テキスト ボックス 482"/>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56431</xdr:rowOff>
    </xdr:from>
    <xdr:to>
      <xdr:col>15</xdr:col>
      <xdr:colOff>231775</xdr:colOff>
      <xdr:row>96</xdr:row>
      <xdr:rowOff>158031</xdr:rowOff>
    </xdr:to>
    <xdr:sp macro="" textlink="">
      <xdr:nvSpPr>
        <xdr:cNvPr id="489" name="円/楕円 488"/>
        <xdr:cNvSpPr/>
      </xdr:nvSpPr>
      <xdr:spPr>
        <a:xfrm>
          <a:off x="10426700" y="165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79308</xdr:rowOff>
    </xdr:from>
    <xdr:ext cx="534377" cy="259045"/>
    <xdr:sp macro="" textlink="">
      <xdr:nvSpPr>
        <xdr:cNvPr id="490" name="土木費該当値テキスト"/>
        <xdr:cNvSpPr txBox="1"/>
      </xdr:nvSpPr>
      <xdr:spPr>
        <a:xfrm>
          <a:off x="10528300" y="163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46113</xdr:rowOff>
    </xdr:from>
    <xdr:to>
      <xdr:col>14</xdr:col>
      <xdr:colOff>79375</xdr:colOff>
      <xdr:row>96</xdr:row>
      <xdr:rowOff>147713</xdr:rowOff>
    </xdr:to>
    <xdr:sp macro="" textlink="">
      <xdr:nvSpPr>
        <xdr:cNvPr id="491" name="円/楕円 490"/>
        <xdr:cNvSpPr/>
      </xdr:nvSpPr>
      <xdr:spPr>
        <a:xfrm>
          <a:off x="9588500" y="16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164240</xdr:rowOff>
    </xdr:from>
    <xdr:ext cx="534377" cy="259045"/>
    <xdr:sp macro="" textlink="">
      <xdr:nvSpPr>
        <xdr:cNvPr id="492" name="テキスト ボックス 491"/>
        <xdr:cNvSpPr txBox="1"/>
      </xdr:nvSpPr>
      <xdr:spPr>
        <a:xfrm>
          <a:off x="9372111" y="162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103386</xdr:rowOff>
    </xdr:from>
    <xdr:to>
      <xdr:col>12</xdr:col>
      <xdr:colOff>561975</xdr:colOff>
      <xdr:row>97</xdr:row>
      <xdr:rowOff>33536</xdr:rowOff>
    </xdr:to>
    <xdr:sp macro="" textlink="">
      <xdr:nvSpPr>
        <xdr:cNvPr id="493" name="円/楕円 492"/>
        <xdr:cNvSpPr/>
      </xdr:nvSpPr>
      <xdr:spPr>
        <a:xfrm>
          <a:off x="8699500" y="165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50063</xdr:rowOff>
    </xdr:from>
    <xdr:ext cx="534377" cy="259045"/>
    <xdr:sp macro="" textlink="">
      <xdr:nvSpPr>
        <xdr:cNvPr id="494" name="テキスト ボックス 493"/>
        <xdr:cNvSpPr txBox="1"/>
      </xdr:nvSpPr>
      <xdr:spPr>
        <a:xfrm>
          <a:off x="8483111" y="163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72030</xdr:rowOff>
    </xdr:from>
    <xdr:to>
      <xdr:col>11</xdr:col>
      <xdr:colOff>358775</xdr:colOff>
      <xdr:row>97</xdr:row>
      <xdr:rowOff>2180</xdr:rowOff>
    </xdr:to>
    <xdr:sp macro="" textlink="">
      <xdr:nvSpPr>
        <xdr:cNvPr id="495" name="円/楕円 494"/>
        <xdr:cNvSpPr/>
      </xdr:nvSpPr>
      <xdr:spPr>
        <a:xfrm>
          <a:off x="7810500" y="165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18707</xdr:rowOff>
    </xdr:from>
    <xdr:ext cx="534377" cy="259045"/>
    <xdr:sp macro="" textlink="">
      <xdr:nvSpPr>
        <xdr:cNvPr id="496" name="テキスト ボックス 495"/>
        <xdr:cNvSpPr txBox="1"/>
      </xdr:nvSpPr>
      <xdr:spPr>
        <a:xfrm>
          <a:off x="7594111" y="163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103828</xdr:rowOff>
    </xdr:from>
    <xdr:to>
      <xdr:col>10</xdr:col>
      <xdr:colOff>155575</xdr:colOff>
      <xdr:row>97</xdr:row>
      <xdr:rowOff>33978</xdr:rowOff>
    </xdr:to>
    <xdr:sp macro="" textlink="">
      <xdr:nvSpPr>
        <xdr:cNvPr id="497" name="円/楕円 496"/>
        <xdr:cNvSpPr/>
      </xdr:nvSpPr>
      <xdr:spPr>
        <a:xfrm>
          <a:off x="6921500" y="165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50505</xdr:rowOff>
    </xdr:from>
    <xdr:ext cx="534377" cy="259045"/>
    <xdr:sp macro="" textlink="">
      <xdr:nvSpPr>
        <xdr:cNvPr id="498" name="テキスト ボックス 497"/>
        <xdr:cNvSpPr txBox="1"/>
      </xdr:nvSpPr>
      <xdr:spPr>
        <a:xfrm>
          <a:off x="6705111" y="163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3" name="直線コネクタ 522"/>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4"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5" name="直線コネクタ 524"/>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6"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7" name="直線コネクタ 526"/>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86017</xdr:rowOff>
    </xdr:from>
    <xdr:to>
      <xdr:col>23</xdr:col>
      <xdr:colOff>517525</xdr:colOff>
      <xdr:row>36</xdr:row>
      <xdr:rowOff>11836</xdr:rowOff>
    </xdr:to>
    <xdr:cxnSp macro="">
      <xdr:nvCxnSpPr>
        <xdr:cNvPr id="528" name="直線コネクタ 527"/>
        <xdr:cNvCxnSpPr/>
      </xdr:nvCxnSpPr>
      <xdr:spPr>
        <a:xfrm>
          <a:off x="15481300" y="6086767"/>
          <a:ext cx="8382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9"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30" name="フローチャート : 判断 529"/>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86017</xdr:rowOff>
    </xdr:from>
    <xdr:to>
      <xdr:col>22</xdr:col>
      <xdr:colOff>365125</xdr:colOff>
      <xdr:row>35</xdr:row>
      <xdr:rowOff>140653</xdr:rowOff>
    </xdr:to>
    <xdr:cxnSp macro="">
      <xdr:nvCxnSpPr>
        <xdr:cNvPr id="531" name="直線コネクタ 530"/>
        <xdr:cNvCxnSpPr/>
      </xdr:nvCxnSpPr>
      <xdr:spPr>
        <a:xfrm flipV="1">
          <a:off x="14592300" y="6086767"/>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2" name="フローチャート : 判断 531"/>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33" name="テキスト ボックス 532"/>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102400</xdr:rowOff>
    </xdr:from>
    <xdr:to>
      <xdr:col>21</xdr:col>
      <xdr:colOff>161925</xdr:colOff>
      <xdr:row>35</xdr:row>
      <xdr:rowOff>140653</xdr:rowOff>
    </xdr:to>
    <xdr:cxnSp macro="">
      <xdr:nvCxnSpPr>
        <xdr:cNvPr id="534" name="直線コネクタ 533"/>
        <xdr:cNvCxnSpPr/>
      </xdr:nvCxnSpPr>
      <xdr:spPr>
        <a:xfrm>
          <a:off x="13703300" y="5931700"/>
          <a:ext cx="889000" cy="20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5" name="フローチャート : 判断 534"/>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6" name="テキスト ボックス 535"/>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102400</xdr:rowOff>
    </xdr:from>
    <xdr:to>
      <xdr:col>19</xdr:col>
      <xdr:colOff>644525</xdr:colOff>
      <xdr:row>35</xdr:row>
      <xdr:rowOff>124232</xdr:rowOff>
    </xdr:to>
    <xdr:cxnSp macro="">
      <xdr:nvCxnSpPr>
        <xdr:cNvPr id="537" name="直線コネクタ 536"/>
        <xdr:cNvCxnSpPr/>
      </xdr:nvCxnSpPr>
      <xdr:spPr>
        <a:xfrm flipV="1">
          <a:off x="12814300" y="5931700"/>
          <a:ext cx="889000" cy="19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8" name="フローチャート : 判断 537"/>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9" name="テキスト ボックス 538"/>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40" name="フローチャート : 判断 539"/>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41" name="テキスト ボックス 540"/>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132486</xdr:rowOff>
    </xdr:from>
    <xdr:to>
      <xdr:col>23</xdr:col>
      <xdr:colOff>568325</xdr:colOff>
      <xdr:row>36</xdr:row>
      <xdr:rowOff>62636</xdr:rowOff>
    </xdr:to>
    <xdr:sp macro="" textlink="">
      <xdr:nvSpPr>
        <xdr:cNvPr id="547" name="円/楕円 546"/>
        <xdr:cNvSpPr/>
      </xdr:nvSpPr>
      <xdr:spPr>
        <a:xfrm>
          <a:off x="16268700" y="6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155363</xdr:rowOff>
    </xdr:from>
    <xdr:ext cx="534377" cy="259045"/>
    <xdr:sp macro="" textlink="">
      <xdr:nvSpPr>
        <xdr:cNvPr id="548" name="消防費該当値テキスト"/>
        <xdr:cNvSpPr txBox="1"/>
      </xdr:nvSpPr>
      <xdr:spPr>
        <a:xfrm>
          <a:off x="16370300" y="59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35217</xdr:rowOff>
    </xdr:from>
    <xdr:to>
      <xdr:col>22</xdr:col>
      <xdr:colOff>415925</xdr:colOff>
      <xdr:row>35</xdr:row>
      <xdr:rowOff>136817</xdr:rowOff>
    </xdr:to>
    <xdr:sp macro="" textlink="">
      <xdr:nvSpPr>
        <xdr:cNvPr id="549" name="円/楕円 548"/>
        <xdr:cNvSpPr/>
      </xdr:nvSpPr>
      <xdr:spPr>
        <a:xfrm>
          <a:off x="15430500" y="60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153344</xdr:rowOff>
    </xdr:from>
    <xdr:ext cx="534377" cy="259045"/>
    <xdr:sp macro="" textlink="">
      <xdr:nvSpPr>
        <xdr:cNvPr id="550" name="テキスト ボックス 549"/>
        <xdr:cNvSpPr txBox="1"/>
      </xdr:nvSpPr>
      <xdr:spPr>
        <a:xfrm>
          <a:off x="15214111" y="58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89853</xdr:rowOff>
    </xdr:from>
    <xdr:to>
      <xdr:col>21</xdr:col>
      <xdr:colOff>212725</xdr:colOff>
      <xdr:row>36</xdr:row>
      <xdr:rowOff>20003</xdr:rowOff>
    </xdr:to>
    <xdr:sp macro="" textlink="">
      <xdr:nvSpPr>
        <xdr:cNvPr id="551" name="円/楕円 550"/>
        <xdr:cNvSpPr/>
      </xdr:nvSpPr>
      <xdr:spPr>
        <a:xfrm>
          <a:off x="14541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36530</xdr:rowOff>
    </xdr:from>
    <xdr:ext cx="534377" cy="259045"/>
    <xdr:sp macro="" textlink="">
      <xdr:nvSpPr>
        <xdr:cNvPr id="552" name="テキスト ボックス 551"/>
        <xdr:cNvSpPr txBox="1"/>
      </xdr:nvSpPr>
      <xdr:spPr>
        <a:xfrm>
          <a:off x="14325111" y="58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51600</xdr:rowOff>
    </xdr:from>
    <xdr:to>
      <xdr:col>20</xdr:col>
      <xdr:colOff>9525</xdr:colOff>
      <xdr:row>34</xdr:row>
      <xdr:rowOff>153200</xdr:rowOff>
    </xdr:to>
    <xdr:sp macro="" textlink="">
      <xdr:nvSpPr>
        <xdr:cNvPr id="553" name="円/楕円 552"/>
        <xdr:cNvSpPr/>
      </xdr:nvSpPr>
      <xdr:spPr>
        <a:xfrm>
          <a:off x="13652500" y="5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169727</xdr:rowOff>
    </xdr:from>
    <xdr:ext cx="534377" cy="259045"/>
    <xdr:sp macro="" textlink="">
      <xdr:nvSpPr>
        <xdr:cNvPr id="554" name="テキスト ボックス 553"/>
        <xdr:cNvSpPr txBox="1"/>
      </xdr:nvSpPr>
      <xdr:spPr>
        <a:xfrm>
          <a:off x="13436111" y="56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73432</xdr:rowOff>
    </xdr:from>
    <xdr:to>
      <xdr:col>18</xdr:col>
      <xdr:colOff>492125</xdr:colOff>
      <xdr:row>36</xdr:row>
      <xdr:rowOff>3582</xdr:rowOff>
    </xdr:to>
    <xdr:sp macro="" textlink="">
      <xdr:nvSpPr>
        <xdr:cNvPr id="555" name="円/楕円 554"/>
        <xdr:cNvSpPr/>
      </xdr:nvSpPr>
      <xdr:spPr>
        <a:xfrm>
          <a:off x="12763500" y="60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20109</xdr:rowOff>
    </xdr:from>
    <xdr:ext cx="534377" cy="259045"/>
    <xdr:sp macro="" textlink="">
      <xdr:nvSpPr>
        <xdr:cNvPr id="556" name="テキスト ボックス 555"/>
        <xdr:cNvSpPr txBox="1"/>
      </xdr:nvSpPr>
      <xdr:spPr>
        <a:xfrm>
          <a:off x="12547111" y="58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81" name="直線コネクタ 580"/>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2"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3" name="直線コネクタ 582"/>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4"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5" name="直線コネクタ 584"/>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17361</xdr:rowOff>
    </xdr:from>
    <xdr:to>
      <xdr:col>23</xdr:col>
      <xdr:colOff>517525</xdr:colOff>
      <xdr:row>57</xdr:row>
      <xdr:rowOff>39192</xdr:rowOff>
    </xdr:to>
    <xdr:cxnSp macro="">
      <xdr:nvCxnSpPr>
        <xdr:cNvPr id="586" name="直線コネクタ 585"/>
        <xdr:cNvCxnSpPr/>
      </xdr:nvCxnSpPr>
      <xdr:spPr>
        <a:xfrm flipV="1">
          <a:off x="15481300" y="9447111"/>
          <a:ext cx="838200" cy="3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7"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8" name="フローチャート : 判断 587"/>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39192</xdr:rowOff>
    </xdr:from>
    <xdr:to>
      <xdr:col>22</xdr:col>
      <xdr:colOff>365125</xdr:colOff>
      <xdr:row>58</xdr:row>
      <xdr:rowOff>1346</xdr:rowOff>
    </xdr:to>
    <xdr:cxnSp macro="">
      <xdr:nvCxnSpPr>
        <xdr:cNvPr id="589" name="直線コネクタ 588"/>
        <xdr:cNvCxnSpPr/>
      </xdr:nvCxnSpPr>
      <xdr:spPr>
        <a:xfrm flipV="1">
          <a:off x="14592300" y="9811842"/>
          <a:ext cx="889000" cy="1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90" name="フローチャート : 判断 589"/>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91" name="テキスト ボックス 590"/>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1346</xdr:rowOff>
    </xdr:from>
    <xdr:to>
      <xdr:col>21</xdr:col>
      <xdr:colOff>161925</xdr:colOff>
      <xdr:row>58</xdr:row>
      <xdr:rowOff>25133</xdr:rowOff>
    </xdr:to>
    <xdr:cxnSp macro="">
      <xdr:nvCxnSpPr>
        <xdr:cNvPr id="592" name="直線コネクタ 591"/>
        <xdr:cNvCxnSpPr/>
      </xdr:nvCxnSpPr>
      <xdr:spPr>
        <a:xfrm flipV="1">
          <a:off x="13703300" y="9945446"/>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3" name="フローチャート : 判断 592"/>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4" name="テキスト ボックス 593"/>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13830</xdr:rowOff>
    </xdr:from>
    <xdr:to>
      <xdr:col>19</xdr:col>
      <xdr:colOff>644525</xdr:colOff>
      <xdr:row>58</xdr:row>
      <xdr:rowOff>25133</xdr:rowOff>
    </xdr:to>
    <xdr:cxnSp macro="">
      <xdr:nvCxnSpPr>
        <xdr:cNvPr id="595" name="直線コネクタ 594"/>
        <xdr:cNvCxnSpPr/>
      </xdr:nvCxnSpPr>
      <xdr:spPr>
        <a:xfrm>
          <a:off x="12814300" y="9957930"/>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6" name="フローチャート : 判断 595"/>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7" name="テキスト ボックス 596"/>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8" name="フローチャート : 判断 597"/>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9" name="テキスト ボックス 598"/>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138011</xdr:rowOff>
    </xdr:from>
    <xdr:to>
      <xdr:col>23</xdr:col>
      <xdr:colOff>568325</xdr:colOff>
      <xdr:row>55</xdr:row>
      <xdr:rowOff>68161</xdr:rowOff>
    </xdr:to>
    <xdr:sp macro="" textlink="">
      <xdr:nvSpPr>
        <xdr:cNvPr id="605" name="円/楕円 604"/>
        <xdr:cNvSpPr/>
      </xdr:nvSpPr>
      <xdr:spPr>
        <a:xfrm>
          <a:off x="16268700" y="93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160888</xdr:rowOff>
    </xdr:from>
    <xdr:ext cx="534377" cy="259045"/>
    <xdr:sp macro="" textlink="">
      <xdr:nvSpPr>
        <xdr:cNvPr id="606" name="教育費該当値テキスト"/>
        <xdr:cNvSpPr txBox="1"/>
      </xdr:nvSpPr>
      <xdr:spPr>
        <a:xfrm>
          <a:off x="16370300" y="92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159842</xdr:rowOff>
    </xdr:from>
    <xdr:to>
      <xdr:col>22</xdr:col>
      <xdr:colOff>415925</xdr:colOff>
      <xdr:row>57</xdr:row>
      <xdr:rowOff>89992</xdr:rowOff>
    </xdr:to>
    <xdr:sp macro="" textlink="">
      <xdr:nvSpPr>
        <xdr:cNvPr id="607" name="円/楕円 606"/>
        <xdr:cNvSpPr/>
      </xdr:nvSpPr>
      <xdr:spPr>
        <a:xfrm>
          <a:off x="15430500" y="97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106519</xdr:rowOff>
    </xdr:from>
    <xdr:ext cx="534377" cy="259045"/>
    <xdr:sp macro="" textlink="">
      <xdr:nvSpPr>
        <xdr:cNvPr id="608" name="テキスト ボックス 607"/>
        <xdr:cNvSpPr txBox="1"/>
      </xdr:nvSpPr>
      <xdr:spPr>
        <a:xfrm>
          <a:off x="15214111" y="95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121996</xdr:rowOff>
    </xdr:from>
    <xdr:to>
      <xdr:col>21</xdr:col>
      <xdr:colOff>212725</xdr:colOff>
      <xdr:row>58</xdr:row>
      <xdr:rowOff>52146</xdr:rowOff>
    </xdr:to>
    <xdr:sp macro="" textlink="">
      <xdr:nvSpPr>
        <xdr:cNvPr id="609" name="円/楕円 608"/>
        <xdr:cNvSpPr/>
      </xdr:nvSpPr>
      <xdr:spPr>
        <a:xfrm>
          <a:off x="14541500" y="9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68673</xdr:rowOff>
    </xdr:from>
    <xdr:ext cx="534377" cy="259045"/>
    <xdr:sp macro="" textlink="">
      <xdr:nvSpPr>
        <xdr:cNvPr id="610" name="テキスト ボックス 609"/>
        <xdr:cNvSpPr txBox="1"/>
      </xdr:nvSpPr>
      <xdr:spPr>
        <a:xfrm>
          <a:off x="14325111" y="96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145783</xdr:rowOff>
    </xdr:from>
    <xdr:to>
      <xdr:col>20</xdr:col>
      <xdr:colOff>9525</xdr:colOff>
      <xdr:row>58</xdr:row>
      <xdr:rowOff>75933</xdr:rowOff>
    </xdr:to>
    <xdr:sp macro="" textlink="">
      <xdr:nvSpPr>
        <xdr:cNvPr id="611" name="円/楕円 610"/>
        <xdr:cNvSpPr/>
      </xdr:nvSpPr>
      <xdr:spPr>
        <a:xfrm>
          <a:off x="13652500" y="99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92460</xdr:rowOff>
    </xdr:from>
    <xdr:ext cx="534377" cy="259045"/>
    <xdr:sp macro="" textlink="">
      <xdr:nvSpPr>
        <xdr:cNvPr id="612" name="テキスト ボックス 611"/>
        <xdr:cNvSpPr txBox="1"/>
      </xdr:nvSpPr>
      <xdr:spPr>
        <a:xfrm>
          <a:off x="13436111" y="969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134480</xdr:rowOff>
    </xdr:from>
    <xdr:to>
      <xdr:col>18</xdr:col>
      <xdr:colOff>492125</xdr:colOff>
      <xdr:row>58</xdr:row>
      <xdr:rowOff>64630</xdr:rowOff>
    </xdr:to>
    <xdr:sp macro="" textlink="">
      <xdr:nvSpPr>
        <xdr:cNvPr id="613" name="円/楕円 612"/>
        <xdr:cNvSpPr/>
      </xdr:nvSpPr>
      <xdr:spPr>
        <a:xfrm>
          <a:off x="12763500" y="99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81157</xdr:rowOff>
    </xdr:from>
    <xdr:ext cx="534377" cy="259045"/>
    <xdr:sp macro="" textlink="">
      <xdr:nvSpPr>
        <xdr:cNvPr id="614" name="テキスト ボックス 613"/>
        <xdr:cNvSpPr txBox="1"/>
      </xdr:nvSpPr>
      <xdr:spPr>
        <a:xfrm>
          <a:off x="12547111" y="96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30" name="テキスト ボックス 62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32" name="テキスト ボックス 63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4" name="テキスト ボックス 633"/>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8" name="直線コネクタ 637"/>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41"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42" name="直線コネクタ 641"/>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127699</xdr:rowOff>
    </xdr:from>
    <xdr:to>
      <xdr:col>23</xdr:col>
      <xdr:colOff>517525</xdr:colOff>
      <xdr:row>79</xdr:row>
      <xdr:rowOff>13970</xdr:rowOff>
    </xdr:to>
    <xdr:cxnSp macro="">
      <xdr:nvCxnSpPr>
        <xdr:cNvPr id="643" name="直線コネクタ 642"/>
        <xdr:cNvCxnSpPr/>
      </xdr:nvCxnSpPr>
      <xdr:spPr>
        <a:xfrm>
          <a:off x="15481300" y="13500799"/>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4"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5" name="フローチャート : 判断 644"/>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127699</xdr:rowOff>
    </xdr:from>
    <xdr:to>
      <xdr:col>22</xdr:col>
      <xdr:colOff>365125</xdr:colOff>
      <xdr:row>79</xdr:row>
      <xdr:rowOff>44450</xdr:rowOff>
    </xdr:to>
    <xdr:cxnSp macro="">
      <xdr:nvCxnSpPr>
        <xdr:cNvPr id="646" name="直線コネクタ 645"/>
        <xdr:cNvCxnSpPr/>
      </xdr:nvCxnSpPr>
      <xdr:spPr>
        <a:xfrm flipV="1">
          <a:off x="14592300" y="13500799"/>
          <a:ext cx="8890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7" name="フローチャート : 判断 646"/>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8" name="テキスト ボックス 647"/>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25400</xdr:rowOff>
    </xdr:from>
    <xdr:to>
      <xdr:col>21</xdr:col>
      <xdr:colOff>161925</xdr:colOff>
      <xdr:row>79</xdr:row>
      <xdr:rowOff>44450</xdr:rowOff>
    </xdr:to>
    <xdr:cxnSp macro="">
      <xdr:nvCxnSpPr>
        <xdr:cNvPr id="649" name="直線コネクタ 648"/>
        <xdr:cNvCxnSpPr/>
      </xdr:nvCxnSpPr>
      <xdr:spPr>
        <a:xfrm>
          <a:off x="13703300" y="1356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50" name="フローチャート : 判断 649"/>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51" name="テキスト ボックス 650"/>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90360</xdr:rowOff>
    </xdr:from>
    <xdr:to>
      <xdr:col>19</xdr:col>
      <xdr:colOff>644525</xdr:colOff>
      <xdr:row>79</xdr:row>
      <xdr:rowOff>25400</xdr:rowOff>
    </xdr:to>
    <xdr:cxnSp macro="">
      <xdr:nvCxnSpPr>
        <xdr:cNvPr id="652" name="直線コネクタ 651"/>
        <xdr:cNvCxnSpPr/>
      </xdr:nvCxnSpPr>
      <xdr:spPr>
        <a:xfrm>
          <a:off x="12814300" y="13292010"/>
          <a:ext cx="889000" cy="2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53" name="フローチャート : 判断 652"/>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4" name="テキスト ボックス 653"/>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5" name="フローチャート : 判断 654"/>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6" name="テキスト ボックス 655"/>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134620</xdr:rowOff>
    </xdr:from>
    <xdr:to>
      <xdr:col>23</xdr:col>
      <xdr:colOff>568325</xdr:colOff>
      <xdr:row>79</xdr:row>
      <xdr:rowOff>64770</xdr:rowOff>
    </xdr:to>
    <xdr:sp macro="" textlink="">
      <xdr:nvSpPr>
        <xdr:cNvPr id="662" name="円/楕円 661"/>
        <xdr:cNvSpPr/>
      </xdr:nvSpPr>
      <xdr:spPr>
        <a:xfrm>
          <a:off x="16268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49547</xdr:rowOff>
    </xdr:from>
    <xdr:ext cx="378565" cy="259045"/>
    <xdr:sp macro="" textlink="">
      <xdr:nvSpPr>
        <xdr:cNvPr id="663" name="災害復旧費該当値テキスト"/>
        <xdr:cNvSpPr txBox="1"/>
      </xdr:nvSpPr>
      <xdr:spPr>
        <a:xfrm>
          <a:off x="16370300" y="1342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76899</xdr:rowOff>
    </xdr:from>
    <xdr:to>
      <xdr:col>22</xdr:col>
      <xdr:colOff>415925</xdr:colOff>
      <xdr:row>79</xdr:row>
      <xdr:rowOff>7049</xdr:rowOff>
    </xdr:to>
    <xdr:sp macro="" textlink="">
      <xdr:nvSpPr>
        <xdr:cNvPr id="664" name="円/楕円 663"/>
        <xdr:cNvSpPr/>
      </xdr:nvSpPr>
      <xdr:spPr>
        <a:xfrm>
          <a:off x="15430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169626</xdr:rowOff>
    </xdr:from>
    <xdr:ext cx="378565" cy="259045"/>
    <xdr:sp macro="" textlink="">
      <xdr:nvSpPr>
        <xdr:cNvPr id="665" name="テキスト ボックス 664"/>
        <xdr:cNvSpPr txBox="1"/>
      </xdr:nvSpPr>
      <xdr:spPr>
        <a:xfrm>
          <a:off x="15292017" y="1354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146050</xdr:rowOff>
    </xdr:from>
    <xdr:to>
      <xdr:col>20</xdr:col>
      <xdr:colOff>9525</xdr:colOff>
      <xdr:row>79</xdr:row>
      <xdr:rowOff>76200</xdr:rowOff>
    </xdr:to>
    <xdr:sp macro="" textlink="">
      <xdr:nvSpPr>
        <xdr:cNvPr id="668" name="円/楕円 667"/>
        <xdr:cNvSpPr/>
      </xdr:nvSpPr>
      <xdr:spPr>
        <a:xfrm>
          <a:off x="13652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67327</xdr:rowOff>
    </xdr:from>
    <xdr:ext cx="378565" cy="259045"/>
    <xdr:sp macro="" textlink="">
      <xdr:nvSpPr>
        <xdr:cNvPr id="669" name="テキスト ボックス 668"/>
        <xdr:cNvSpPr txBox="1"/>
      </xdr:nvSpPr>
      <xdr:spPr>
        <a:xfrm>
          <a:off x="13514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39560</xdr:rowOff>
    </xdr:from>
    <xdr:to>
      <xdr:col>18</xdr:col>
      <xdr:colOff>492125</xdr:colOff>
      <xdr:row>77</xdr:row>
      <xdr:rowOff>141160</xdr:rowOff>
    </xdr:to>
    <xdr:sp macro="" textlink="">
      <xdr:nvSpPr>
        <xdr:cNvPr id="670" name="円/楕円 669"/>
        <xdr:cNvSpPr/>
      </xdr:nvSpPr>
      <xdr:spPr>
        <a:xfrm>
          <a:off x="12763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132287</xdr:rowOff>
    </xdr:from>
    <xdr:ext cx="469744" cy="259045"/>
    <xdr:sp macro="" textlink="">
      <xdr:nvSpPr>
        <xdr:cNvPr id="671" name="テキスト ボックス 670"/>
        <xdr:cNvSpPr txBox="1"/>
      </xdr:nvSpPr>
      <xdr:spPr>
        <a:xfrm>
          <a:off x="12579427"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1" name="テキスト ボックス 69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7" name="直線コネクタ 696"/>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8"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9" name="直線コネクタ 698"/>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700"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701" name="直線コネクタ 700"/>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61748</xdr:rowOff>
    </xdr:from>
    <xdr:to>
      <xdr:col>23</xdr:col>
      <xdr:colOff>517525</xdr:colOff>
      <xdr:row>92</xdr:row>
      <xdr:rowOff>91301</xdr:rowOff>
    </xdr:to>
    <xdr:cxnSp macro="">
      <xdr:nvCxnSpPr>
        <xdr:cNvPr id="702" name="直線コネクタ 701"/>
        <xdr:cNvCxnSpPr/>
      </xdr:nvCxnSpPr>
      <xdr:spPr>
        <a:xfrm flipV="1">
          <a:off x="15481300" y="15835148"/>
          <a:ext cx="8382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703"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4" name="フローチャート : 判断 703"/>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91301</xdr:rowOff>
    </xdr:from>
    <xdr:to>
      <xdr:col>22</xdr:col>
      <xdr:colOff>365125</xdr:colOff>
      <xdr:row>92</xdr:row>
      <xdr:rowOff>115714</xdr:rowOff>
    </xdr:to>
    <xdr:cxnSp macro="">
      <xdr:nvCxnSpPr>
        <xdr:cNvPr id="705" name="直線コネクタ 704"/>
        <xdr:cNvCxnSpPr/>
      </xdr:nvCxnSpPr>
      <xdr:spPr>
        <a:xfrm flipV="1">
          <a:off x="14592300" y="15864701"/>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6" name="フローチャート : 判断 705"/>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7" name="テキスト ボックス 706"/>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115714</xdr:rowOff>
    </xdr:from>
    <xdr:to>
      <xdr:col>21</xdr:col>
      <xdr:colOff>161925</xdr:colOff>
      <xdr:row>93</xdr:row>
      <xdr:rowOff>5953</xdr:rowOff>
    </xdr:to>
    <xdr:cxnSp macro="">
      <xdr:nvCxnSpPr>
        <xdr:cNvPr id="708" name="直線コネクタ 707"/>
        <xdr:cNvCxnSpPr/>
      </xdr:nvCxnSpPr>
      <xdr:spPr>
        <a:xfrm flipV="1">
          <a:off x="13703300" y="15889114"/>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9" name="フローチャート : 判断 708"/>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10" name="テキスト ボックス 709"/>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156175</xdr:rowOff>
    </xdr:from>
    <xdr:to>
      <xdr:col>19</xdr:col>
      <xdr:colOff>644525</xdr:colOff>
      <xdr:row>93</xdr:row>
      <xdr:rowOff>5953</xdr:rowOff>
    </xdr:to>
    <xdr:cxnSp macro="">
      <xdr:nvCxnSpPr>
        <xdr:cNvPr id="711" name="直線コネクタ 710"/>
        <xdr:cNvCxnSpPr/>
      </xdr:nvCxnSpPr>
      <xdr:spPr>
        <a:xfrm>
          <a:off x="12814300" y="1592957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2" name="フローチャート : 判断 711"/>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13" name="テキスト ボックス 712"/>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4" name="フローチャート : 判断 713"/>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5" name="テキスト ボックス 714"/>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10948</xdr:rowOff>
    </xdr:from>
    <xdr:to>
      <xdr:col>23</xdr:col>
      <xdr:colOff>568325</xdr:colOff>
      <xdr:row>92</xdr:row>
      <xdr:rowOff>112548</xdr:rowOff>
    </xdr:to>
    <xdr:sp macro="" textlink="">
      <xdr:nvSpPr>
        <xdr:cNvPr id="721" name="円/楕円 720"/>
        <xdr:cNvSpPr/>
      </xdr:nvSpPr>
      <xdr:spPr>
        <a:xfrm>
          <a:off x="162687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33825</xdr:rowOff>
    </xdr:from>
    <xdr:ext cx="534377" cy="259045"/>
    <xdr:sp macro="" textlink="">
      <xdr:nvSpPr>
        <xdr:cNvPr id="722" name="公債費該当値テキスト"/>
        <xdr:cNvSpPr txBox="1"/>
      </xdr:nvSpPr>
      <xdr:spPr>
        <a:xfrm>
          <a:off x="16370300" y="156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75,774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40501</xdr:rowOff>
    </xdr:from>
    <xdr:to>
      <xdr:col>22</xdr:col>
      <xdr:colOff>415925</xdr:colOff>
      <xdr:row>92</xdr:row>
      <xdr:rowOff>142101</xdr:rowOff>
    </xdr:to>
    <xdr:sp macro="" textlink="">
      <xdr:nvSpPr>
        <xdr:cNvPr id="723" name="円/楕円 722"/>
        <xdr:cNvSpPr/>
      </xdr:nvSpPr>
      <xdr:spPr>
        <a:xfrm>
          <a:off x="15430500" y="15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158628</xdr:rowOff>
    </xdr:from>
    <xdr:ext cx="534377" cy="259045"/>
    <xdr:sp macro="" textlink="">
      <xdr:nvSpPr>
        <xdr:cNvPr id="724" name="テキスト ボックス 723"/>
        <xdr:cNvSpPr txBox="1"/>
      </xdr:nvSpPr>
      <xdr:spPr>
        <a:xfrm>
          <a:off x="15214111" y="155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64914</xdr:rowOff>
    </xdr:from>
    <xdr:to>
      <xdr:col>21</xdr:col>
      <xdr:colOff>212725</xdr:colOff>
      <xdr:row>92</xdr:row>
      <xdr:rowOff>166514</xdr:rowOff>
    </xdr:to>
    <xdr:sp macro="" textlink="">
      <xdr:nvSpPr>
        <xdr:cNvPr id="725" name="円/楕円 724"/>
        <xdr:cNvSpPr/>
      </xdr:nvSpPr>
      <xdr:spPr>
        <a:xfrm>
          <a:off x="14541500" y="15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11591</xdr:rowOff>
    </xdr:from>
    <xdr:ext cx="534377" cy="259045"/>
    <xdr:sp macro="" textlink="">
      <xdr:nvSpPr>
        <xdr:cNvPr id="726" name="テキスト ボックス 725"/>
        <xdr:cNvSpPr txBox="1"/>
      </xdr:nvSpPr>
      <xdr:spPr>
        <a:xfrm>
          <a:off x="14325111" y="15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126603</xdr:rowOff>
    </xdr:from>
    <xdr:to>
      <xdr:col>20</xdr:col>
      <xdr:colOff>9525</xdr:colOff>
      <xdr:row>93</xdr:row>
      <xdr:rowOff>56753</xdr:rowOff>
    </xdr:to>
    <xdr:sp macro="" textlink="">
      <xdr:nvSpPr>
        <xdr:cNvPr id="727" name="円/楕円 726"/>
        <xdr:cNvSpPr/>
      </xdr:nvSpPr>
      <xdr:spPr>
        <a:xfrm>
          <a:off x="13652500" y="159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73280</xdr:rowOff>
    </xdr:from>
    <xdr:ext cx="534377" cy="259045"/>
    <xdr:sp macro="" textlink="">
      <xdr:nvSpPr>
        <xdr:cNvPr id="728" name="テキスト ボックス 727"/>
        <xdr:cNvSpPr txBox="1"/>
      </xdr:nvSpPr>
      <xdr:spPr>
        <a:xfrm>
          <a:off x="13436111" y="156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105375</xdr:rowOff>
    </xdr:from>
    <xdr:to>
      <xdr:col>18</xdr:col>
      <xdr:colOff>492125</xdr:colOff>
      <xdr:row>93</xdr:row>
      <xdr:rowOff>35525</xdr:rowOff>
    </xdr:to>
    <xdr:sp macro="" textlink="">
      <xdr:nvSpPr>
        <xdr:cNvPr id="729" name="円/楕円 728"/>
        <xdr:cNvSpPr/>
      </xdr:nvSpPr>
      <xdr:spPr>
        <a:xfrm>
          <a:off x="12763500" y="158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52052</xdr:rowOff>
    </xdr:from>
    <xdr:ext cx="534377" cy="259045"/>
    <xdr:sp macro="" textlink="">
      <xdr:nvSpPr>
        <xdr:cNvPr id="730" name="テキスト ボックス 729"/>
        <xdr:cNvSpPr txBox="1"/>
      </xdr:nvSpPr>
      <xdr:spPr>
        <a:xfrm>
          <a:off x="12547111" y="156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6" name="テキスト ボックス 745"/>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50" name="直線コネクタ 749"/>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51"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3"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4" name="直線コネクタ 753"/>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109982</xdr:rowOff>
    </xdr:from>
    <xdr:to>
      <xdr:col>32</xdr:col>
      <xdr:colOff>187325</xdr:colOff>
      <xdr:row>38</xdr:row>
      <xdr:rowOff>25400</xdr:rowOff>
    </xdr:to>
    <xdr:cxnSp macro="">
      <xdr:nvCxnSpPr>
        <xdr:cNvPr id="755" name="直線コネクタ 754"/>
        <xdr:cNvCxnSpPr/>
      </xdr:nvCxnSpPr>
      <xdr:spPr>
        <a:xfrm flipV="1">
          <a:off x="21323300" y="6282182"/>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66184</xdr:rowOff>
    </xdr:from>
    <xdr:ext cx="378565" cy="259045"/>
    <xdr:sp macro="" textlink="">
      <xdr:nvSpPr>
        <xdr:cNvPr id="756" name="諸支出金平均値テキスト"/>
        <xdr:cNvSpPr txBox="1"/>
      </xdr:nvSpPr>
      <xdr:spPr>
        <a:xfrm>
          <a:off x="22212300" y="6409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7" name="フローチャート : 判断 756"/>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100266</xdr:rowOff>
    </xdr:from>
    <xdr:to>
      <xdr:col>31</xdr:col>
      <xdr:colOff>34925</xdr:colOff>
      <xdr:row>38</xdr:row>
      <xdr:rowOff>25400</xdr:rowOff>
    </xdr:to>
    <xdr:cxnSp macro="">
      <xdr:nvCxnSpPr>
        <xdr:cNvPr id="758" name="直線コネクタ 757"/>
        <xdr:cNvCxnSpPr/>
      </xdr:nvCxnSpPr>
      <xdr:spPr>
        <a:xfrm>
          <a:off x="20434300" y="6272466"/>
          <a:ext cx="889000" cy="26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9" name="フローチャート : 判断 758"/>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60" name="テキスト ボックス 759"/>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47117</xdr:rowOff>
    </xdr:from>
    <xdr:to>
      <xdr:col>29</xdr:col>
      <xdr:colOff>517525</xdr:colOff>
      <xdr:row>36</xdr:row>
      <xdr:rowOff>100266</xdr:rowOff>
    </xdr:to>
    <xdr:cxnSp macro="">
      <xdr:nvCxnSpPr>
        <xdr:cNvPr id="761" name="直線コネクタ 760"/>
        <xdr:cNvCxnSpPr/>
      </xdr:nvCxnSpPr>
      <xdr:spPr>
        <a:xfrm>
          <a:off x="19545300" y="6047867"/>
          <a:ext cx="889000" cy="2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2" name="フローチャート : 判断 761"/>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105618</xdr:rowOff>
    </xdr:from>
    <xdr:ext cx="378565" cy="259045"/>
    <xdr:sp macro="" textlink="">
      <xdr:nvSpPr>
        <xdr:cNvPr id="763" name="テキスト ボックス 762"/>
        <xdr:cNvSpPr txBox="1"/>
      </xdr:nvSpPr>
      <xdr:spPr>
        <a:xfrm>
          <a:off x="20245017" y="644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47117</xdr:rowOff>
    </xdr:from>
    <xdr:to>
      <xdr:col>28</xdr:col>
      <xdr:colOff>314325</xdr:colOff>
      <xdr:row>36</xdr:row>
      <xdr:rowOff>71691</xdr:rowOff>
    </xdr:to>
    <xdr:cxnSp macro="">
      <xdr:nvCxnSpPr>
        <xdr:cNvPr id="764" name="直線コネクタ 763"/>
        <xdr:cNvCxnSpPr/>
      </xdr:nvCxnSpPr>
      <xdr:spPr>
        <a:xfrm flipV="1">
          <a:off x="18656300" y="6047867"/>
          <a:ext cx="889000" cy="1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5" name="フローチャート : 判断 764"/>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125620</xdr:rowOff>
    </xdr:from>
    <xdr:ext cx="378565" cy="259045"/>
    <xdr:sp macro="" textlink="">
      <xdr:nvSpPr>
        <xdr:cNvPr id="766" name="テキスト ボックス 765"/>
        <xdr:cNvSpPr txBox="1"/>
      </xdr:nvSpPr>
      <xdr:spPr>
        <a:xfrm>
          <a:off x="19356017" y="646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7" name="フローチャート : 判断 766"/>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81043</xdr:rowOff>
    </xdr:from>
    <xdr:ext cx="378565" cy="259045"/>
    <xdr:sp macro="" textlink="">
      <xdr:nvSpPr>
        <xdr:cNvPr id="768" name="テキスト ボックス 767"/>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59182</xdr:rowOff>
    </xdr:from>
    <xdr:to>
      <xdr:col>32</xdr:col>
      <xdr:colOff>238125</xdr:colOff>
      <xdr:row>36</xdr:row>
      <xdr:rowOff>160782</xdr:rowOff>
    </xdr:to>
    <xdr:sp macro="" textlink="">
      <xdr:nvSpPr>
        <xdr:cNvPr id="774" name="円/楕円 773"/>
        <xdr:cNvSpPr/>
      </xdr:nvSpPr>
      <xdr:spPr>
        <a:xfrm>
          <a:off x="22110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82059</xdr:rowOff>
    </xdr:from>
    <xdr:ext cx="378565" cy="259045"/>
    <xdr:sp macro="" textlink="">
      <xdr:nvSpPr>
        <xdr:cNvPr id="775" name="諸支出金該当値テキスト"/>
        <xdr:cNvSpPr txBox="1"/>
      </xdr:nvSpPr>
      <xdr:spPr>
        <a:xfrm>
          <a:off x="22212300"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6" name="円/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7" name="テキスト ボックス 77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49466</xdr:rowOff>
    </xdr:from>
    <xdr:to>
      <xdr:col>29</xdr:col>
      <xdr:colOff>568325</xdr:colOff>
      <xdr:row>36</xdr:row>
      <xdr:rowOff>151066</xdr:rowOff>
    </xdr:to>
    <xdr:sp macro="" textlink="">
      <xdr:nvSpPr>
        <xdr:cNvPr id="778" name="円/楕円 777"/>
        <xdr:cNvSpPr/>
      </xdr:nvSpPr>
      <xdr:spPr>
        <a:xfrm>
          <a:off x="20383500" y="6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167593</xdr:rowOff>
    </xdr:from>
    <xdr:ext cx="378565" cy="259045"/>
    <xdr:sp macro="" textlink="">
      <xdr:nvSpPr>
        <xdr:cNvPr id="779" name="テキスト ボックス 778"/>
        <xdr:cNvSpPr txBox="1"/>
      </xdr:nvSpPr>
      <xdr:spPr>
        <a:xfrm>
          <a:off x="20245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167767</xdr:rowOff>
    </xdr:from>
    <xdr:to>
      <xdr:col>28</xdr:col>
      <xdr:colOff>365125</xdr:colOff>
      <xdr:row>35</xdr:row>
      <xdr:rowOff>97917</xdr:rowOff>
    </xdr:to>
    <xdr:sp macro="" textlink="">
      <xdr:nvSpPr>
        <xdr:cNvPr id="780" name="円/楕円 779"/>
        <xdr:cNvSpPr/>
      </xdr:nvSpPr>
      <xdr:spPr>
        <a:xfrm>
          <a:off x="19494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114444</xdr:rowOff>
    </xdr:from>
    <xdr:ext cx="378565" cy="259045"/>
    <xdr:sp macro="" textlink="">
      <xdr:nvSpPr>
        <xdr:cNvPr id="781" name="テキスト ボックス 780"/>
        <xdr:cNvSpPr txBox="1"/>
      </xdr:nvSpPr>
      <xdr:spPr>
        <a:xfrm>
          <a:off x="19356017" y="577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20891</xdr:rowOff>
    </xdr:from>
    <xdr:to>
      <xdr:col>27</xdr:col>
      <xdr:colOff>161925</xdr:colOff>
      <xdr:row>36</xdr:row>
      <xdr:rowOff>122491</xdr:rowOff>
    </xdr:to>
    <xdr:sp macro="" textlink="">
      <xdr:nvSpPr>
        <xdr:cNvPr id="782" name="円/楕円 781"/>
        <xdr:cNvSpPr/>
      </xdr:nvSpPr>
      <xdr:spPr>
        <a:xfrm>
          <a:off x="18605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139018</xdr:rowOff>
    </xdr:from>
    <xdr:ext cx="378565" cy="259045"/>
    <xdr:sp macro="" textlink="">
      <xdr:nvSpPr>
        <xdr:cNvPr id="783" name="テキスト ボックス 782"/>
        <xdr:cNvSpPr txBox="1"/>
      </xdr:nvSpPr>
      <xdr:spPr>
        <a:xfrm>
          <a:off x="18467017" y="596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合併後のスリム化が進まず、財政規模の縮小が図られない状況が浮き彫りになっている。</a:t>
          </a:r>
          <a:endParaRPr kumimoji="1" lang="en-US" altLang="ja-JP" sz="13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特に、公債費は類似団体と比較して大きく上回っており、普通建設事業費の緊縮が進んでいない状況にある。平成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年度が合併特例債の活用期限となることから、早期の手立てが必要となる。</a:t>
          </a:r>
          <a:endParaRPr kumimoji="1" lang="en-US" altLang="ja-JP" sz="13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また、教育費については中学校の改築事業を実施しており、平成２７年度は前年度比較より増加、類似団体と比較しても大きく上回っている。</a:t>
          </a:r>
        </a:p>
        <a:p>
          <a:endParaRPr kumimoji="1" lang="ja-JP" altLang="en-US" sz="1300">
            <a:solidFill>
              <a:schemeClr val="tx1"/>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は、取り崩すことなく順調に積立てているが交付税の逓減（合併特例の終了）により、取り崩すこともありうる状況である。独自に作成している財政見通しにおいても、普通交付税の逓減などにより、何の対策もしなければ基金は１０年以内に枯渇することになることから、行財政改革の取り組みを進めていくことで年度ごとの収支を見通しよりも改善させることに努めている。</a:t>
          </a:r>
          <a:br>
            <a:rPr kumimoji="0" lang="ja-JP" altLang="ja-JP" sz="1100" b="0" i="0" u="none" strike="noStrike" kern="0" cap="none" spc="0" normalizeH="0" baseline="0" noProof="0">
              <a:ln>
                <a:noFill/>
              </a:ln>
              <a:solidFill>
                <a:prstClr val="black"/>
              </a:solidFill>
              <a:effectLst/>
              <a:uLnTx/>
              <a:uFillTx/>
              <a:latin typeface="+mn-lt"/>
              <a:ea typeface="+mn-ea"/>
              <a:cs typeface="+mn-cs"/>
            </a:rPr>
          </a:br>
          <a:r>
            <a:rPr kumimoji="0" lang="ja-JP" altLang="ja-JP" sz="1100" b="0" i="0" u="none" strike="noStrike" kern="0" cap="none" spc="0" normalizeH="0" baseline="0" noProof="0">
              <a:ln>
                <a:noFill/>
              </a:ln>
              <a:solidFill>
                <a:prstClr val="black"/>
              </a:solidFill>
              <a:effectLst/>
              <a:uLnTx/>
              <a:uFillTx/>
              <a:latin typeface="+mn-lt"/>
              <a:ea typeface="+mn-ea"/>
              <a:cs typeface="+mn-cs"/>
            </a:rPr>
            <a:t>実質収支については、平成２０年度</a:t>
          </a:r>
          <a:r>
            <a:rPr kumimoji="0" lang="ja-JP" altLang="en-US" sz="1100" b="0" i="0" u="none" strike="noStrike" kern="0" cap="none" spc="0" normalizeH="0" baseline="0" noProof="0">
              <a:ln>
                <a:noFill/>
              </a:ln>
              <a:solidFill>
                <a:prstClr val="black"/>
              </a:solidFill>
              <a:effectLst/>
              <a:uLnTx/>
              <a:uFillTx/>
              <a:latin typeface="+mn-lt"/>
              <a:ea typeface="+mn-ea"/>
              <a:cs typeface="+mn-cs"/>
            </a:rPr>
            <a:t>～平成２３年度</a:t>
          </a:r>
          <a:r>
            <a:rPr kumimoji="0" lang="ja-JP" altLang="ja-JP" sz="1100" b="0" i="0" u="none" strike="noStrike" kern="0" cap="none" spc="0" normalizeH="0" baseline="0" noProof="0">
              <a:ln>
                <a:noFill/>
              </a:ln>
              <a:solidFill>
                <a:prstClr val="black"/>
              </a:solidFill>
              <a:effectLst/>
              <a:uLnTx/>
              <a:uFillTx/>
              <a:latin typeface="+mn-lt"/>
              <a:ea typeface="+mn-ea"/>
              <a:cs typeface="+mn-cs"/>
            </a:rPr>
            <a:t>の数億円にもおよぶ多額の経済対策関連交付金の活用等により、上昇傾向に</a:t>
          </a:r>
          <a:r>
            <a:rPr kumimoji="0" lang="ja-JP" altLang="en-US" sz="1100" b="0" i="0" u="none" strike="noStrike" kern="0" cap="none" spc="0" normalizeH="0" baseline="0" noProof="0">
              <a:ln>
                <a:noFill/>
              </a:ln>
              <a:solidFill>
                <a:prstClr val="black"/>
              </a:solidFill>
              <a:effectLst/>
              <a:uLnTx/>
              <a:uFillTx/>
              <a:latin typeface="+mn-lt"/>
              <a:ea typeface="+mn-ea"/>
              <a:cs typeface="+mn-cs"/>
            </a:rPr>
            <a:t>なった予算規模が高止まりしたままである。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財政規模が１００億円規模程度になるよう努力していく必要がある。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全会計黒字となっているが、繰入金の割合が多く一般会計に依存している現状にある。下水道事業等の法適用化が推進される中、移行した場合でも安定経営が行えるように、料金改定の検討や利用促進対策等による収入確保に努め、一般会計からの繰入金の抑制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4652_&#19982;&#35613;&#37326;&#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93.5</v>
          </cell>
        </row>
        <row r="53">
          <cell r="O53">
            <v>60.1</v>
          </cell>
        </row>
        <row r="55">
          <cell r="G55" t="str">
            <v>類似団体内平均値</v>
          </cell>
          <cell r="O55">
            <v>20.2</v>
          </cell>
        </row>
        <row r="57">
          <cell r="O57">
            <v>56.6</v>
          </cell>
        </row>
        <row r="72">
          <cell r="K72" t="str">
            <v>H23</v>
          </cell>
          <cell r="L72" t="str">
            <v>H24</v>
          </cell>
          <cell r="M72" t="str">
            <v>H25</v>
          </cell>
          <cell r="N72" t="str">
            <v>H26</v>
          </cell>
          <cell r="O72" t="str">
            <v>H27</v>
          </cell>
        </row>
        <row r="73">
          <cell r="G73" t="str">
            <v>当該団体値</v>
          </cell>
          <cell r="K73">
            <v>150.6</v>
          </cell>
          <cell r="L73">
            <v>156.1</v>
          </cell>
          <cell r="M73">
            <v>135.19999999999999</v>
          </cell>
          <cell r="N73">
            <v>126.2</v>
          </cell>
          <cell r="O73">
            <v>93.5</v>
          </cell>
        </row>
        <row r="75">
          <cell r="K75">
            <v>16.399999999999999</v>
          </cell>
          <cell r="L75">
            <v>15.6</v>
          </cell>
          <cell r="M75">
            <v>14.7</v>
          </cell>
          <cell r="N75">
            <v>14.1</v>
          </cell>
          <cell r="O75">
            <v>14</v>
          </cell>
        </row>
        <row r="77">
          <cell r="G77" t="str">
            <v>類似団体内平均値</v>
          </cell>
          <cell r="K77">
            <v>40.200000000000003</v>
          </cell>
          <cell r="L77">
            <v>30.7</v>
          </cell>
          <cell r="M77">
            <v>22.3</v>
          </cell>
          <cell r="N77">
            <v>20.3</v>
          </cell>
          <cell r="O77">
            <v>20.2</v>
          </cell>
        </row>
        <row r="79">
          <cell r="K79">
            <v>10.1</v>
          </cell>
          <cell r="L79">
            <v>9.1999999999999993</v>
          </cell>
          <cell r="M79">
            <v>8.5</v>
          </cell>
          <cell r="N79">
            <v>7.7</v>
          </cell>
          <cell r="O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12725261</v>
      </c>
      <c r="BO4" s="379"/>
      <c r="BP4" s="379"/>
      <c r="BQ4" s="379"/>
      <c r="BR4" s="379"/>
      <c r="BS4" s="379"/>
      <c r="BT4" s="379"/>
      <c r="BU4" s="380"/>
      <c r="BV4" s="378">
        <v>11710604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12460632</v>
      </c>
      <c r="BO5" s="384"/>
      <c r="BP5" s="384"/>
      <c r="BQ5" s="384"/>
      <c r="BR5" s="384"/>
      <c r="BS5" s="384"/>
      <c r="BT5" s="384"/>
      <c r="BU5" s="385"/>
      <c r="BV5" s="383">
        <v>11459574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264629</v>
      </c>
      <c r="BO6" s="384"/>
      <c r="BP6" s="384"/>
      <c r="BQ6" s="384"/>
      <c r="BR6" s="384"/>
      <c r="BS6" s="384"/>
      <c r="BT6" s="384"/>
      <c r="BU6" s="385"/>
      <c r="BV6" s="383">
        <v>251030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95.1</v>
      </c>
      <c r="CU6" s="530"/>
      <c r="CV6" s="530"/>
      <c r="CW6" s="530"/>
      <c r="CX6" s="530"/>
      <c r="CY6" s="530"/>
      <c r="CZ6" s="530"/>
      <c r="DA6" s="531"/>
      <c r="DB6" s="529">
        <v>96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3994</v>
      </c>
      <c r="BO7" s="384"/>
      <c r="BP7" s="384"/>
      <c r="BQ7" s="384"/>
      <c r="BR7" s="384"/>
      <c r="BS7" s="384"/>
      <c r="BT7" s="384"/>
      <c r="BU7" s="385"/>
      <c r="BV7" s="383">
        <v>29473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7760611</v>
      </c>
      <c r="CU7" s="384"/>
      <c r="CV7" s="384"/>
      <c r="CW7" s="384"/>
      <c r="CX7" s="384"/>
      <c r="CY7" s="384"/>
      <c r="CZ7" s="384"/>
      <c r="DA7" s="385"/>
      <c r="DB7" s="383">
        <v>7636991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260635</v>
      </c>
      <c r="BO8" s="384"/>
      <c r="BP8" s="384"/>
      <c r="BQ8" s="384"/>
      <c r="BR8" s="384"/>
      <c r="BS8" s="384"/>
      <c r="BT8" s="384"/>
      <c r="BU8" s="385"/>
      <c r="BV8" s="383">
        <v>221557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21834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39078</v>
      </c>
      <c r="BO9" s="384"/>
      <c r="BP9" s="384"/>
      <c r="BQ9" s="384"/>
      <c r="BR9" s="384"/>
      <c r="BS9" s="384"/>
      <c r="BT9" s="384"/>
      <c r="BU9" s="385"/>
      <c r="BV9" s="383">
        <v>12856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23454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25585</v>
      </c>
      <c r="BO10" s="384"/>
      <c r="BP10" s="384"/>
      <c r="BQ10" s="384"/>
      <c r="BR10" s="384"/>
      <c r="BS10" s="384"/>
      <c r="BT10" s="384"/>
      <c r="BU10" s="385"/>
      <c r="BV10" s="383">
        <v>455</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92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22966</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22862</v>
      </c>
      <c r="S13" s="485"/>
      <c r="T13" s="485"/>
      <c r="U13" s="485"/>
      <c r="V13" s="486"/>
      <c r="W13" s="472" t="s">
        <v>121</v>
      </c>
      <c r="X13" s="396"/>
      <c r="Y13" s="396"/>
      <c r="Z13" s="396"/>
      <c r="AA13" s="396"/>
      <c r="AB13" s="397"/>
      <c r="AC13" s="359">
        <v>426</v>
      </c>
      <c r="AD13" s="360"/>
      <c r="AE13" s="360"/>
      <c r="AF13" s="360"/>
      <c r="AG13" s="361"/>
      <c r="AH13" s="359">
        <v>571</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64663</v>
      </c>
      <c r="BO13" s="384"/>
      <c r="BP13" s="384"/>
      <c r="BQ13" s="384"/>
      <c r="BR13" s="384"/>
      <c r="BS13" s="384"/>
      <c r="BT13" s="384"/>
      <c r="BU13" s="385"/>
      <c r="BV13" s="383">
        <v>13311</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14.1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23318</v>
      </c>
      <c r="S14" s="485"/>
      <c r="T14" s="485"/>
      <c r="U14" s="485"/>
      <c r="V14" s="486"/>
      <c r="W14" s="487"/>
      <c r="X14" s="399"/>
      <c r="Y14" s="399"/>
      <c r="Z14" s="399"/>
      <c r="AA14" s="399"/>
      <c r="AB14" s="400"/>
      <c r="AC14" s="477">
        <v>4</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93.5</v>
      </c>
      <c r="CU14" s="456"/>
      <c r="CV14" s="456"/>
      <c r="CW14" s="456"/>
      <c r="CX14" s="456"/>
      <c r="CY14" s="456"/>
      <c r="CZ14" s="456"/>
      <c r="DA14" s="457"/>
      <c r="DB14" s="488">
        <v>126.2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23209</v>
      </c>
      <c r="S15" s="485"/>
      <c r="T15" s="485"/>
      <c r="U15" s="485"/>
      <c r="V15" s="486"/>
      <c r="W15" s="472" t="s">
        <v>128</v>
      </c>
      <c r="X15" s="396"/>
      <c r="Y15" s="396"/>
      <c r="Z15" s="396"/>
      <c r="AA15" s="396"/>
      <c r="AB15" s="397"/>
      <c r="AC15" s="359">
        <v>3904</v>
      </c>
      <c r="AD15" s="360"/>
      <c r="AE15" s="360"/>
      <c r="AF15" s="360"/>
      <c r="AG15" s="361"/>
      <c r="AH15" s="359">
        <v>5392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1825460</v>
      </c>
      <c r="BO15" s="379"/>
      <c r="BP15" s="379"/>
      <c r="BQ15" s="379"/>
      <c r="BR15" s="379"/>
      <c r="BS15" s="379"/>
      <c r="BT15" s="379"/>
      <c r="BU15" s="380"/>
      <c r="BV15" s="378">
        <v>1721664</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36.200000000000003</v>
      </c>
      <c r="AD16" s="478"/>
      <c r="AE16" s="478"/>
      <c r="AF16" s="478"/>
      <c r="AG16" s="479"/>
      <c r="AH16" s="477">
        <v>41.4</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6167324</v>
      </c>
      <c r="BO16" s="384"/>
      <c r="BP16" s="384"/>
      <c r="BQ16" s="384"/>
      <c r="BR16" s="384"/>
      <c r="BS16" s="384"/>
      <c r="BT16" s="384"/>
      <c r="BU16" s="385"/>
      <c r="BV16" s="383">
        <v>5793047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6450</v>
      </c>
      <c r="AD17" s="360"/>
      <c r="AE17" s="360"/>
      <c r="AF17" s="360"/>
      <c r="AG17" s="361"/>
      <c r="AH17" s="359">
        <v>7001</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2285591</v>
      </c>
      <c r="BO17" s="384"/>
      <c r="BP17" s="384"/>
      <c r="BQ17" s="384"/>
      <c r="BR17" s="384"/>
      <c r="BS17" s="384"/>
      <c r="BT17" s="384"/>
      <c r="BU17" s="385"/>
      <c r="BV17" s="383">
        <v>2187019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108.38</v>
      </c>
      <c r="M18" s="448"/>
      <c r="N18" s="448"/>
      <c r="O18" s="448"/>
      <c r="P18" s="448"/>
      <c r="Q18" s="448"/>
      <c r="R18" s="449"/>
      <c r="S18" s="449"/>
      <c r="T18" s="449"/>
      <c r="U18" s="449"/>
      <c r="V18" s="450"/>
      <c r="W18" s="464"/>
      <c r="X18" s="465"/>
      <c r="Y18" s="465"/>
      <c r="Z18" s="465"/>
      <c r="AA18" s="465"/>
      <c r="AB18" s="473"/>
      <c r="AC18" s="347">
        <v>59.8</v>
      </c>
      <c r="AD18" s="348"/>
      <c r="AE18" s="348"/>
      <c r="AF18" s="348"/>
      <c r="AG18" s="451"/>
      <c r="AH18" s="347">
        <v>53.7</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7139417</v>
      </c>
      <c r="BO18" s="384"/>
      <c r="BP18" s="384"/>
      <c r="BQ18" s="384"/>
      <c r="BR18" s="384"/>
      <c r="BS18" s="384"/>
      <c r="BT18" s="384"/>
      <c r="BU18" s="385"/>
      <c r="BV18" s="383">
        <v>6995176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201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8826963</v>
      </c>
      <c r="BO19" s="384"/>
      <c r="BP19" s="384"/>
      <c r="BQ19" s="384"/>
      <c r="BR19" s="384"/>
      <c r="BS19" s="384"/>
      <c r="BT19" s="384"/>
      <c r="BU19" s="385"/>
      <c r="BV19" s="383">
        <v>8597042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8140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13490370</v>
      </c>
      <c r="BO23" s="384"/>
      <c r="BP23" s="384"/>
      <c r="BQ23" s="384"/>
      <c r="BR23" s="384"/>
      <c r="BS23" s="384"/>
      <c r="BT23" s="384"/>
      <c r="BU23" s="385"/>
      <c r="BV23" s="383">
        <v>13341114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6783</v>
      </c>
      <c r="R24" s="360"/>
      <c r="S24" s="360"/>
      <c r="T24" s="360"/>
      <c r="U24" s="360"/>
      <c r="V24" s="361"/>
      <c r="W24" s="425"/>
      <c r="X24" s="416"/>
      <c r="Y24" s="417"/>
      <c r="Z24" s="356" t="s">
        <v>151</v>
      </c>
      <c r="AA24" s="357"/>
      <c r="AB24" s="357"/>
      <c r="AC24" s="357"/>
      <c r="AD24" s="357"/>
      <c r="AE24" s="357"/>
      <c r="AF24" s="357"/>
      <c r="AG24" s="358"/>
      <c r="AH24" s="359">
        <v>234</v>
      </c>
      <c r="AI24" s="360"/>
      <c r="AJ24" s="360"/>
      <c r="AK24" s="360"/>
      <c r="AL24" s="361"/>
      <c r="AM24" s="359">
        <v>692874</v>
      </c>
      <c r="AN24" s="360"/>
      <c r="AO24" s="360"/>
      <c r="AP24" s="360"/>
      <c r="AQ24" s="360"/>
      <c r="AR24" s="361"/>
      <c r="AS24" s="359">
        <v>2961</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6808326</v>
      </c>
      <c r="BO24" s="384"/>
      <c r="BP24" s="384"/>
      <c r="BQ24" s="384"/>
      <c r="BR24" s="384"/>
      <c r="BS24" s="384"/>
      <c r="BT24" s="384"/>
      <c r="BU24" s="385"/>
      <c r="BV24" s="383">
        <v>6740208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5538</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1389727</v>
      </c>
      <c r="BO25" s="379"/>
      <c r="BP25" s="379"/>
      <c r="BQ25" s="379"/>
      <c r="BR25" s="379"/>
      <c r="BS25" s="379"/>
      <c r="BT25" s="379"/>
      <c r="BU25" s="380"/>
      <c r="BV25" s="378">
        <v>2285110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5187</v>
      </c>
      <c r="R26" s="360"/>
      <c r="S26" s="360"/>
      <c r="T26" s="360"/>
      <c r="U26" s="360"/>
      <c r="V26" s="361"/>
      <c r="W26" s="425"/>
      <c r="X26" s="416"/>
      <c r="Y26" s="417"/>
      <c r="Z26" s="356" t="s">
        <v>157</v>
      </c>
      <c r="AA26" s="438"/>
      <c r="AB26" s="438"/>
      <c r="AC26" s="438"/>
      <c r="AD26" s="438"/>
      <c r="AE26" s="438"/>
      <c r="AF26" s="438"/>
      <c r="AG26" s="439"/>
      <c r="AH26" s="359">
        <v>23</v>
      </c>
      <c r="AI26" s="360"/>
      <c r="AJ26" s="360"/>
      <c r="AK26" s="360"/>
      <c r="AL26" s="361"/>
      <c r="AM26" s="359">
        <v>67643</v>
      </c>
      <c r="AN26" s="360"/>
      <c r="AO26" s="360"/>
      <c r="AP26" s="360"/>
      <c r="AQ26" s="360"/>
      <c r="AR26" s="361"/>
      <c r="AS26" s="359">
        <v>2941</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3100</v>
      </c>
      <c r="R27" s="360"/>
      <c r="S27" s="360"/>
      <c r="T27" s="360"/>
      <c r="U27" s="360"/>
      <c r="V27" s="361"/>
      <c r="W27" s="425"/>
      <c r="X27" s="416"/>
      <c r="Y27" s="417"/>
      <c r="Z27" s="356" t="s">
        <v>160</v>
      </c>
      <c r="AA27" s="357"/>
      <c r="AB27" s="357"/>
      <c r="AC27" s="357"/>
      <c r="AD27" s="357"/>
      <c r="AE27" s="357"/>
      <c r="AF27" s="357"/>
      <c r="AG27" s="358"/>
      <c r="AH27" s="359">
        <v>4</v>
      </c>
      <c r="AI27" s="360"/>
      <c r="AJ27" s="360"/>
      <c r="AK27" s="360"/>
      <c r="AL27" s="361"/>
      <c r="AM27" s="359">
        <v>10996</v>
      </c>
      <c r="AN27" s="360"/>
      <c r="AO27" s="360"/>
      <c r="AP27" s="360"/>
      <c r="AQ27" s="360"/>
      <c r="AR27" s="361"/>
      <c r="AS27" s="359">
        <v>2749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321206</v>
      </c>
      <c r="BO27" s="387"/>
      <c r="BP27" s="387"/>
      <c r="BQ27" s="387"/>
      <c r="BR27" s="387"/>
      <c r="BS27" s="387"/>
      <c r="BT27" s="387"/>
      <c r="BU27" s="388"/>
      <c r="BV27" s="386">
        <v>321176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2800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1889392</v>
      </c>
      <c r="BO28" s="379"/>
      <c r="BP28" s="379"/>
      <c r="BQ28" s="379"/>
      <c r="BR28" s="379"/>
      <c r="BS28" s="379"/>
      <c r="BT28" s="379"/>
      <c r="BU28" s="380"/>
      <c r="BV28" s="378">
        <v>1753008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14</v>
      </c>
      <c r="M29" s="360"/>
      <c r="N29" s="360"/>
      <c r="O29" s="360"/>
      <c r="P29" s="361"/>
      <c r="Q29" s="359">
        <v>2500</v>
      </c>
      <c r="R29" s="360"/>
      <c r="S29" s="360"/>
      <c r="T29" s="360"/>
      <c r="U29" s="360"/>
      <c r="V29" s="361"/>
      <c r="W29" s="426"/>
      <c r="X29" s="427"/>
      <c r="Y29" s="428"/>
      <c r="Z29" s="356" t="s">
        <v>167</v>
      </c>
      <c r="AA29" s="357"/>
      <c r="AB29" s="357"/>
      <c r="AC29" s="357"/>
      <c r="AD29" s="357"/>
      <c r="AE29" s="357"/>
      <c r="AF29" s="357"/>
      <c r="AG29" s="358"/>
      <c r="AH29" s="359">
        <v>238</v>
      </c>
      <c r="AI29" s="360"/>
      <c r="AJ29" s="360"/>
      <c r="AK29" s="360"/>
      <c r="AL29" s="361"/>
      <c r="AM29" s="359">
        <v>703870</v>
      </c>
      <c r="AN29" s="360"/>
      <c r="AO29" s="360"/>
      <c r="AP29" s="360"/>
      <c r="AQ29" s="360"/>
      <c r="AR29" s="361"/>
      <c r="AS29" s="359">
        <v>2957</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491233</v>
      </c>
      <c r="BO29" s="384"/>
      <c r="BP29" s="384"/>
      <c r="BQ29" s="384"/>
      <c r="BR29" s="384"/>
      <c r="BS29" s="384"/>
      <c r="BT29" s="384"/>
      <c r="BU29" s="385"/>
      <c r="BV29" s="383">
        <v>391057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95.1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2724838</v>
      </c>
      <c r="BO30" s="387"/>
      <c r="BP30" s="387"/>
      <c r="BQ30" s="387"/>
      <c r="BR30" s="387"/>
      <c r="BS30" s="387"/>
      <c r="BT30" s="387"/>
      <c r="BU30" s="388"/>
      <c r="BV30" s="386">
        <v>2432358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与謝野町宮津市中学校組合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加悦総合振興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宅地造成事業特別会計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下水道特別会計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宮津与謝消防組合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タンゴフロンティア</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農業集落排水特別会計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加悦ファーマーズライス</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京都府市町村議会議員公務災害補償等組合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京都府市町村職員退職手当組合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京都府住宅新築資金等貸付事業管理組合（一般会計）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京都府住宅新築資金等貸付事業管理組合（特別会計）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京都府自治会館管理組合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京都地方税機構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51" t="s">
        <v>513</v>
      </c>
      <c r="D34" s="1151"/>
      <c r="E34" s="1152"/>
      <c r="F34" s="32">
        <v>1.93</v>
      </c>
      <c r="G34" s="33">
        <v>2.74</v>
      </c>
      <c r="H34" s="33">
        <v>2.71</v>
      </c>
      <c r="I34" s="33">
        <v>2.89</v>
      </c>
      <c r="J34" s="34">
        <v>3.35</v>
      </c>
      <c r="K34" s="22"/>
      <c r="L34" s="22"/>
      <c r="M34" s="22"/>
      <c r="N34" s="22"/>
      <c r="O34" s="22"/>
      <c r="P34" s="22"/>
    </row>
    <row r="35" spans="1:16" ht="39" customHeight="1" x14ac:dyDescent="0.15">
      <c r="A35" s="22"/>
      <c r="B35" s="35"/>
      <c r="C35" s="1145" t="s">
        <v>514</v>
      </c>
      <c r="D35" s="1146"/>
      <c r="E35" s="1147"/>
      <c r="F35" s="36">
        <v>4.0999999999999996</v>
      </c>
      <c r="G35" s="37">
        <v>3.49</v>
      </c>
      <c r="H35" s="37">
        <v>3.44</v>
      </c>
      <c r="I35" s="37">
        <v>3.22</v>
      </c>
      <c r="J35" s="38">
        <v>3.08</v>
      </c>
      <c r="K35" s="22"/>
      <c r="L35" s="22"/>
      <c r="M35" s="22"/>
      <c r="N35" s="22"/>
      <c r="O35" s="22"/>
      <c r="P35" s="22"/>
    </row>
    <row r="36" spans="1:16" ht="39" customHeight="1" x14ac:dyDescent="0.15">
      <c r="A36" s="22"/>
      <c r="B36" s="35"/>
      <c r="C36" s="1145" t="s">
        <v>515</v>
      </c>
      <c r="D36" s="1146"/>
      <c r="E36" s="1147"/>
      <c r="F36" s="36">
        <v>0.09</v>
      </c>
      <c r="G36" s="37">
        <v>0.01</v>
      </c>
      <c r="H36" s="37">
        <v>0</v>
      </c>
      <c r="I36" s="37">
        <v>0</v>
      </c>
      <c r="J36" s="38">
        <v>0.39</v>
      </c>
      <c r="K36" s="22"/>
      <c r="L36" s="22"/>
      <c r="M36" s="22"/>
      <c r="N36" s="22"/>
      <c r="O36" s="22"/>
      <c r="P36" s="22"/>
    </row>
    <row r="37" spans="1:16" ht="39" customHeight="1" x14ac:dyDescent="0.15">
      <c r="A37" s="22"/>
      <c r="B37" s="35"/>
      <c r="C37" s="1145" t="s">
        <v>516</v>
      </c>
      <c r="D37" s="1146"/>
      <c r="E37" s="1147"/>
      <c r="F37" s="36">
        <v>0.72</v>
      </c>
      <c r="G37" s="37">
        <v>0.64</v>
      </c>
      <c r="H37" s="37">
        <v>0.05</v>
      </c>
      <c r="I37" s="37">
        <v>0.03</v>
      </c>
      <c r="J37" s="38">
        <v>0.11</v>
      </c>
      <c r="K37" s="22"/>
      <c r="L37" s="22"/>
      <c r="M37" s="22"/>
      <c r="N37" s="22"/>
      <c r="O37" s="22"/>
      <c r="P37" s="22"/>
    </row>
    <row r="38" spans="1:16" ht="39" customHeight="1" x14ac:dyDescent="0.15">
      <c r="A38" s="22"/>
      <c r="B38" s="35"/>
      <c r="C38" s="1145" t="s">
        <v>517</v>
      </c>
      <c r="D38" s="1146"/>
      <c r="E38" s="1147"/>
      <c r="F38" s="36">
        <v>0.54</v>
      </c>
      <c r="G38" s="37">
        <v>0.22</v>
      </c>
      <c r="H38" s="37">
        <v>0.1</v>
      </c>
      <c r="I38" s="37">
        <v>0.1</v>
      </c>
      <c r="J38" s="38">
        <v>0.06</v>
      </c>
      <c r="K38" s="22"/>
      <c r="L38" s="22"/>
      <c r="M38" s="22"/>
      <c r="N38" s="22"/>
      <c r="O38" s="22"/>
      <c r="P38" s="22"/>
    </row>
    <row r="39" spans="1:16" ht="39" customHeight="1" x14ac:dyDescent="0.15">
      <c r="A39" s="22"/>
      <c r="B39" s="35"/>
      <c r="C39" s="1145" t="s">
        <v>518</v>
      </c>
      <c r="D39" s="1146"/>
      <c r="E39" s="1147"/>
      <c r="F39" s="36">
        <v>0.03</v>
      </c>
      <c r="G39" s="37">
        <v>0.05</v>
      </c>
      <c r="H39" s="37">
        <v>0.05</v>
      </c>
      <c r="I39" s="37">
        <v>0.04</v>
      </c>
      <c r="J39" s="38">
        <v>0.05</v>
      </c>
      <c r="K39" s="22"/>
      <c r="L39" s="22"/>
      <c r="M39" s="22"/>
      <c r="N39" s="22"/>
      <c r="O39" s="22"/>
      <c r="P39" s="22"/>
    </row>
    <row r="40" spans="1:16" ht="39" customHeight="1" x14ac:dyDescent="0.15">
      <c r="A40" s="22"/>
      <c r="B40" s="35"/>
      <c r="C40" s="1145" t="s">
        <v>519</v>
      </c>
      <c r="D40" s="1146"/>
      <c r="E40" s="1147"/>
      <c r="F40" s="36">
        <v>0</v>
      </c>
      <c r="G40" s="37">
        <v>0</v>
      </c>
      <c r="H40" s="37">
        <v>0</v>
      </c>
      <c r="I40" s="37">
        <v>0</v>
      </c>
      <c r="J40" s="38">
        <v>0.05</v>
      </c>
      <c r="K40" s="22"/>
      <c r="L40" s="22"/>
      <c r="M40" s="22"/>
      <c r="N40" s="22"/>
      <c r="O40" s="22"/>
      <c r="P40" s="22"/>
    </row>
    <row r="41" spans="1:16" ht="39" customHeight="1" x14ac:dyDescent="0.15">
      <c r="A41" s="22"/>
      <c r="B41" s="35"/>
      <c r="C41" s="1145" t="s">
        <v>520</v>
      </c>
      <c r="D41" s="1146"/>
      <c r="E41" s="1147"/>
      <c r="F41" s="36">
        <v>0.05</v>
      </c>
      <c r="G41" s="37">
        <v>0.01</v>
      </c>
      <c r="H41" s="37">
        <v>0.01</v>
      </c>
      <c r="I41" s="37">
        <v>0</v>
      </c>
      <c r="J41" s="38">
        <v>0.03</v>
      </c>
      <c r="K41" s="22"/>
      <c r="L41" s="22"/>
      <c r="M41" s="22"/>
      <c r="N41" s="22"/>
      <c r="O41" s="22"/>
      <c r="P41" s="22"/>
    </row>
    <row r="42" spans="1:16" ht="39" customHeight="1" x14ac:dyDescent="0.15">
      <c r="A42" s="22"/>
      <c r="B42" s="39"/>
      <c r="C42" s="1145" t="s">
        <v>521</v>
      </c>
      <c r="D42" s="1146"/>
      <c r="E42" s="1147"/>
      <c r="F42" s="36" t="s">
        <v>468</v>
      </c>
      <c r="G42" s="37" t="s">
        <v>522</v>
      </c>
      <c r="H42" s="37" t="s">
        <v>468</v>
      </c>
      <c r="I42" s="37" t="s">
        <v>468</v>
      </c>
      <c r="J42" s="38" t="s">
        <v>468</v>
      </c>
      <c r="K42" s="22"/>
      <c r="L42" s="22"/>
      <c r="M42" s="22"/>
      <c r="N42" s="22"/>
      <c r="O42" s="22"/>
      <c r="P42" s="22"/>
    </row>
    <row r="43" spans="1:16" ht="39" customHeight="1" thickBot="1" x14ac:dyDescent="0.2">
      <c r="A43" s="22"/>
      <c r="B43" s="40"/>
      <c r="C43" s="1148" t="s">
        <v>523</v>
      </c>
      <c r="D43" s="1149"/>
      <c r="E43" s="1150"/>
      <c r="F43" s="41">
        <v>0.01</v>
      </c>
      <c r="G43" s="42">
        <v>0</v>
      </c>
      <c r="H43" s="42">
        <v>0.03</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1678</v>
      </c>
      <c r="L45" s="60">
        <v>1637</v>
      </c>
      <c r="M45" s="60">
        <v>1706</v>
      </c>
      <c r="N45" s="60">
        <v>1725</v>
      </c>
      <c r="O45" s="61">
        <v>1740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468</v>
      </c>
      <c r="L46" s="64" t="s">
        <v>468</v>
      </c>
      <c r="M46" s="64" t="s">
        <v>468</v>
      </c>
      <c r="N46" s="64" t="s">
        <v>468</v>
      </c>
      <c r="O46" s="65" t="s">
        <v>468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468</v>
      </c>
      <c r="L47" s="64" t="s">
        <v>468</v>
      </c>
      <c r="M47" s="64" t="s">
        <v>468</v>
      </c>
      <c r="N47" s="64" t="s">
        <v>468</v>
      </c>
      <c r="O47" s="65" t="s">
        <v>468</v>
      </c>
      <c r="P47" s="48"/>
      <c r="Q47" s="48"/>
      <c r="R47" s="48"/>
      <c r="S47" s="48"/>
      <c r="T47" s="48"/>
      <c r="U47" s="48"/>
    </row>
    <row r="48" spans="1:21" ht="30.75" customHeight="1" x14ac:dyDescent="0.15">
      <c r="A48" s="48"/>
      <c r="B48" s="1163"/>
      <c r="C48" s="1164"/>
      <c r="D48" s="62"/>
      <c r="E48" s="1155" t="s">
        <v>15</v>
      </c>
      <c r="F48" s="1155"/>
      <c r="G48" s="1155"/>
      <c r="H48" s="1155"/>
      <c r="I48" s="1155"/>
      <c r="J48" s="1156"/>
      <c r="K48" s="63">
        <v>732</v>
      </c>
      <c r="L48" s="64">
        <v>789</v>
      </c>
      <c r="M48" s="64">
        <v>745</v>
      </c>
      <c r="N48" s="64">
        <v>789</v>
      </c>
      <c r="O48" s="65">
        <v>806</v>
      </c>
      <c r="P48" s="48"/>
      <c r="Q48" s="48"/>
      <c r="R48" s="48"/>
      <c r="S48" s="48"/>
      <c r="T48" s="48"/>
      <c r="U48" s="48"/>
    </row>
    <row r="49" spans="1:21" ht="30.75" customHeight="1" x14ac:dyDescent="0.15">
      <c r="A49" s="48"/>
      <c r="B49" s="1163"/>
      <c r="C49" s="1164"/>
      <c r="D49" s="62"/>
      <c r="E49" s="1155" t="s">
        <v>16</v>
      </c>
      <c r="F49" s="1155"/>
      <c r="G49" s="1155"/>
      <c r="H49" s="1155"/>
      <c r="I49" s="1155"/>
      <c r="J49" s="1156"/>
      <c r="K49" s="63">
        <v>14</v>
      </c>
      <c r="L49" s="64">
        <v>12</v>
      </c>
      <c r="M49" s="64">
        <v>10</v>
      </c>
      <c r="N49" s="64">
        <v>13</v>
      </c>
      <c r="O49" s="65">
        <v>14</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v>1</v>
      </c>
      <c r="N50" s="64">
        <v>1</v>
      </c>
      <c r="O50" s="65">
        <v>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468</v>
      </c>
      <c r="L51" s="64" t="s">
        <v>468</v>
      </c>
      <c r="M51" s="64" t="s">
        <v>468</v>
      </c>
      <c r="N51" s="64" t="s">
        <v>468</v>
      </c>
      <c r="O51" s="65" t="s">
        <v>468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1448</v>
      </c>
      <c r="L52" s="64">
        <v>1566</v>
      </c>
      <c r="M52" s="64">
        <v>1618</v>
      </c>
      <c r="N52" s="64">
        <v>1682</v>
      </c>
      <c r="O52" s="65">
        <v>1704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977</v>
      </c>
      <c r="L53" s="69">
        <v>873</v>
      </c>
      <c r="M53" s="69">
        <v>844</v>
      </c>
      <c r="N53" s="69">
        <v>846</v>
      </c>
      <c r="O53" s="70">
        <v>861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4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507</v>
      </c>
      <c r="J40" s="79" t="s">
        <v>508</v>
      </c>
      <c r="K40" s="79" t="s">
        <v>509</v>
      </c>
      <c r="L40" s="79" t="s">
        <v>510</v>
      </c>
      <c r="M40" s="80" t="s">
        <v>511</v>
      </c>
    </row>
    <row r="41" spans="2:13" ht="27.75" customHeight="1" x14ac:dyDescent="0.15">
      <c r="B41" s="1181" t="s">
        <v>24</v>
      </c>
      <c r="C41" s="1182"/>
      <c r="D41" s="81"/>
      <c r="E41" s="1183" t="s">
        <v>25</v>
      </c>
      <c r="F41" s="1183"/>
      <c r="G41" s="1183"/>
      <c r="H41" s="1184"/>
      <c r="I41" s="82">
        <v>14337</v>
      </c>
      <c r="J41" s="83">
        <v>14266</v>
      </c>
      <c r="K41" s="83">
        <v>13686</v>
      </c>
      <c r="L41" s="83">
        <v>13341</v>
      </c>
      <c r="M41" s="84">
        <v>13490</v>
      </c>
    </row>
    <row r="42" spans="2:13" ht="27.75" customHeight="1" x14ac:dyDescent="0.15">
      <c r="B42" s="1171"/>
      <c r="C42" s="1172"/>
      <c r="D42" s="85"/>
      <c r="E42" s="1175" t="s">
        <v>26</v>
      </c>
      <c r="F42" s="1175"/>
      <c r="G42" s="1175"/>
      <c r="H42" s="1176"/>
      <c r="I42" s="86">
        <v>20</v>
      </c>
      <c r="J42" s="87">
        <v>16</v>
      </c>
      <c r="K42" s="87">
        <v>12</v>
      </c>
      <c r="L42" s="87">
        <v>8</v>
      </c>
      <c r="M42" s="88">
        <v>4</v>
      </c>
    </row>
    <row r="43" spans="2:13" ht="27.75" customHeight="1" x14ac:dyDescent="0.15">
      <c r="B43" s="1171"/>
      <c r="C43" s="1172"/>
      <c r="D43" s="85"/>
      <c r="E43" s="1175" t="s">
        <v>27</v>
      </c>
      <c r="F43" s="1175"/>
      <c r="G43" s="1175"/>
      <c r="H43" s="1176"/>
      <c r="I43" s="86">
        <v>13571</v>
      </c>
      <c r="J43" s="87">
        <v>13823</v>
      </c>
      <c r="K43" s="87">
        <v>13080</v>
      </c>
      <c r="L43" s="87">
        <v>12613</v>
      </c>
      <c r="M43" s="88">
        <v>11861</v>
      </c>
    </row>
    <row r="44" spans="2:13" ht="27.75" customHeight="1" x14ac:dyDescent="0.15">
      <c r="B44" s="1171"/>
      <c r="C44" s="1172"/>
      <c r="D44" s="85"/>
      <c r="E44" s="1175" t="s">
        <v>28</v>
      </c>
      <c r="F44" s="1175"/>
      <c r="G44" s="1175"/>
      <c r="H44" s="1176"/>
      <c r="I44" s="86">
        <v>81</v>
      </c>
      <c r="J44" s="87">
        <v>78</v>
      </c>
      <c r="K44" s="87">
        <v>96</v>
      </c>
      <c r="L44" s="87">
        <v>84</v>
      </c>
      <c r="M44" s="88">
        <v>190</v>
      </c>
    </row>
    <row r="45" spans="2:13" ht="27.75" customHeight="1" x14ac:dyDescent="0.15">
      <c r="B45" s="1171"/>
      <c r="C45" s="1172"/>
      <c r="D45" s="85"/>
      <c r="E45" s="1175" t="s">
        <v>29</v>
      </c>
      <c r="F45" s="1175"/>
      <c r="G45" s="1175"/>
      <c r="H45" s="1176"/>
      <c r="I45" s="86">
        <v>1880</v>
      </c>
      <c r="J45" s="87">
        <v>1858</v>
      </c>
      <c r="K45" s="87">
        <v>1801</v>
      </c>
      <c r="L45" s="87">
        <v>1642</v>
      </c>
      <c r="M45" s="88">
        <v>1558</v>
      </c>
    </row>
    <row r="46" spans="2:13" ht="27.75" customHeight="1" x14ac:dyDescent="0.15">
      <c r="B46" s="1171"/>
      <c r="C46" s="1172"/>
      <c r="D46" s="85"/>
      <c r="E46" s="1175" t="s">
        <v>30</v>
      </c>
      <c r="F46" s="1175"/>
      <c r="G46" s="1175"/>
      <c r="H46" s="1176"/>
      <c r="I46" s="86" t="s">
        <v>468</v>
      </c>
      <c r="J46" s="87" t="s">
        <v>468</v>
      </c>
      <c r="K46" s="87" t="s">
        <v>468</v>
      </c>
      <c r="L46" s="87" t="s">
        <v>468</v>
      </c>
      <c r="M46" s="88" t="s">
        <v>468</v>
      </c>
    </row>
    <row r="47" spans="2:13" ht="27.75" customHeight="1" x14ac:dyDescent="0.15">
      <c r="B47" s="1171"/>
      <c r="C47" s="1172"/>
      <c r="D47" s="85"/>
      <c r="E47" s="1175" t="s">
        <v>31</v>
      </c>
      <c r="F47" s="1175"/>
      <c r="G47" s="1175"/>
      <c r="H47" s="1176"/>
      <c r="I47" s="86" t="s">
        <v>468</v>
      </c>
      <c r="J47" s="87" t="s">
        <v>468</v>
      </c>
      <c r="K47" s="87" t="s">
        <v>468</v>
      </c>
      <c r="L47" s="87" t="s">
        <v>468</v>
      </c>
      <c r="M47" s="88" t="s">
        <v>468</v>
      </c>
    </row>
    <row r="48" spans="2:13" ht="27.75" customHeight="1" x14ac:dyDescent="0.15">
      <c r="B48" s="1173"/>
      <c r="C48" s="1174"/>
      <c r="D48" s="85"/>
      <c r="E48" s="1175" t="s">
        <v>32</v>
      </c>
      <c r="F48" s="1175"/>
      <c r="G48" s="1175"/>
      <c r="H48" s="1176"/>
      <c r="I48" s="86" t="s">
        <v>468</v>
      </c>
      <c r="J48" s="87" t="s">
        <v>468</v>
      </c>
      <c r="K48" s="87" t="s">
        <v>468</v>
      </c>
      <c r="L48" s="87" t="s">
        <v>468</v>
      </c>
      <c r="M48" s="88" t="s">
        <v>468</v>
      </c>
    </row>
    <row r="49" spans="2:13" ht="27.75" customHeight="1" x14ac:dyDescent="0.15">
      <c r="B49" s="1169" t="s">
        <v>33</v>
      </c>
      <c r="C49" s="1170"/>
      <c r="D49" s="89"/>
      <c r="E49" s="1175" t="s">
        <v>34</v>
      </c>
      <c r="F49" s="1175"/>
      <c r="G49" s="1175"/>
      <c r="H49" s="1176"/>
      <c r="I49" s="86">
        <v>2815</v>
      </c>
      <c r="J49" s="87">
        <v>2981</v>
      </c>
      <c r="K49" s="87">
        <v>3191</v>
      </c>
      <c r="L49" s="87">
        <v>3249</v>
      </c>
      <c r="M49" s="88">
        <v>3549</v>
      </c>
    </row>
    <row r="50" spans="2:13" ht="27.75" customHeight="1" x14ac:dyDescent="0.15">
      <c r="B50" s="1171"/>
      <c r="C50" s="1172"/>
      <c r="D50" s="85"/>
      <c r="E50" s="1175" t="s">
        <v>35</v>
      </c>
      <c r="F50" s="1175"/>
      <c r="G50" s="1175"/>
      <c r="H50" s="1176"/>
      <c r="I50" s="86">
        <v>590</v>
      </c>
      <c r="J50" s="87">
        <v>552</v>
      </c>
      <c r="K50" s="87">
        <v>557</v>
      </c>
      <c r="L50" s="87">
        <v>522</v>
      </c>
      <c r="M50" s="88">
        <v>491</v>
      </c>
    </row>
    <row r="51" spans="2:13" ht="27.75" customHeight="1" x14ac:dyDescent="0.15">
      <c r="B51" s="1173"/>
      <c r="C51" s="1174"/>
      <c r="D51" s="85"/>
      <c r="E51" s="1175" t="s">
        <v>36</v>
      </c>
      <c r="F51" s="1175"/>
      <c r="G51" s="1175"/>
      <c r="H51" s="1176"/>
      <c r="I51" s="86">
        <v>17215</v>
      </c>
      <c r="J51" s="87">
        <v>17019</v>
      </c>
      <c r="K51" s="87">
        <v>16670</v>
      </c>
      <c r="L51" s="87">
        <v>16343</v>
      </c>
      <c r="M51" s="88">
        <v>17358</v>
      </c>
    </row>
    <row r="52" spans="2:13" ht="27.75" customHeight="1" thickBot="1" x14ac:dyDescent="0.2">
      <c r="B52" s="1177" t="s">
        <v>37</v>
      </c>
      <c r="C52" s="1178"/>
      <c r="D52" s="90"/>
      <c r="E52" s="1179" t="s">
        <v>38</v>
      </c>
      <c r="F52" s="1179"/>
      <c r="G52" s="1179"/>
      <c r="H52" s="1180"/>
      <c r="I52" s="91">
        <v>9270</v>
      </c>
      <c r="J52" s="92">
        <v>9490</v>
      </c>
      <c r="K52" s="92">
        <v>8258</v>
      </c>
      <c r="L52" s="92">
        <v>7575</v>
      </c>
      <c r="M52" s="93">
        <v>5705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4"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555</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555</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557</v>
      </c>
      <c r="I42" s="1195"/>
      <c r="J42" s="1195"/>
      <c r="K42" s="1195"/>
      <c r="L42" s="244"/>
      <c r="M42" s="244"/>
      <c r="N42" s="244"/>
      <c r="O42" s="244"/>
    </row>
    <row r="43" spans="2:17" x14ac:dyDescent="0.15">
      <c r="B43" s="248"/>
      <c r="C43" s="244"/>
      <c r="D43" s="244"/>
      <c r="E43" s="244"/>
      <c r="F43" s="244"/>
      <c r="G43" s="1196" t="s">
        <v>558</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559</v>
      </c>
    </row>
    <row r="50" spans="1:17" x14ac:dyDescent="0.15">
      <c r="B50" s="248"/>
      <c r="C50" s="244"/>
      <c r="D50" s="244"/>
      <c r="E50" s="244"/>
      <c r="F50" s="244"/>
      <c r="G50" s="1206"/>
      <c r="H50" s="1207"/>
      <c r="I50" s="1207"/>
      <c r="J50" s="1208"/>
      <c r="K50" s="1209" t="s">
        <v>507</v>
      </c>
      <c r="L50" s="1209" t="s">
        <v>508</v>
      </c>
      <c r="M50" s="1209" t="s">
        <v>509</v>
      </c>
      <c r="N50" s="1209" t="s">
        <v>510</v>
      </c>
      <c r="O50" s="1209" t="s">
        <v>511</v>
      </c>
    </row>
    <row r="51" spans="1:17" x14ac:dyDescent="0.15">
      <c r="B51" s="248"/>
      <c r="C51" s="244"/>
      <c r="D51" s="244"/>
      <c r="E51" s="244"/>
      <c r="F51" s="244"/>
      <c r="G51" s="1210" t="s">
        <v>560</v>
      </c>
      <c r="H51" s="1211"/>
      <c r="I51" s="1212" t="s">
        <v>561</v>
      </c>
      <c r="J51" s="1212"/>
      <c r="K51" s="1213"/>
      <c r="L51" s="1213"/>
      <c r="M51" s="1213"/>
      <c r="N51" s="1213"/>
      <c r="O51" s="1214">
        <v>93.5</v>
      </c>
    </row>
    <row r="52" spans="1:17" x14ac:dyDescent="0.15">
      <c r="B52" s="248"/>
      <c r="C52" s="244"/>
      <c r="D52" s="244"/>
      <c r="E52" s="244"/>
      <c r="F52" s="244"/>
      <c r="G52" s="1215"/>
      <c r="H52" s="1216"/>
      <c r="I52" s="1217"/>
      <c r="J52" s="1217"/>
      <c r="K52" s="1214"/>
      <c r="L52" s="1214"/>
      <c r="M52" s="1214"/>
      <c r="N52" s="1214"/>
      <c r="O52" s="1214"/>
    </row>
    <row r="53" spans="1:17" x14ac:dyDescent="0.15">
      <c r="A53" s="1218"/>
      <c r="B53" s="248"/>
      <c r="C53" s="244"/>
      <c r="D53" s="244"/>
      <c r="E53" s="244"/>
      <c r="F53" s="244"/>
      <c r="G53" s="1215"/>
      <c r="H53" s="1216"/>
      <c r="I53" s="1219" t="s">
        <v>562</v>
      </c>
      <c r="J53" s="1219"/>
      <c r="K53" s="1220"/>
      <c r="L53" s="1220"/>
      <c r="M53" s="1220"/>
      <c r="N53" s="1220"/>
      <c r="O53" s="1221">
        <v>60.1</v>
      </c>
    </row>
    <row r="54" spans="1:17" x14ac:dyDescent="0.15">
      <c r="A54" s="1218"/>
      <c r="B54" s="248"/>
      <c r="C54" s="244"/>
      <c r="D54" s="244"/>
      <c r="E54" s="244"/>
      <c r="F54" s="244"/>
      <c r="G54" s="1222"/>
      <c r="H54" s="1223"/>
      <c r="I54" s="1219"/>
      <c r="J54" s="1219"/>
      <c r="K54" s="1224"/>
      <c r="L54" s="1224"/>
      <c r="M54" s="1224"/>
      <c r="N54" s="1224"/>
      <c r="O54" s="1224"/>
    </row>
    <row r="55" spans="1:17" x14ac:dyDescent="0.15">
      <c r="A55" s="1218"/>
      <c r="B55" s="248"/>
      <c r="C55" s="244"/>
      <c r="D55" s="244"/>
      <c r="E55" s="244"/>
      <c r="F55" s="244"/>
      <c r="G55" s="1225" t="s">
        <v>563</v>
      </c>
      <c r="H55" s="1226"/>
      <c r="I55" s="1219" t="s">
        <v>561</v>
      </c>
      <c r="J55" s="1219"/>
      <c r="K55" s="1213"/>
      <c r="L55" s="1213"/>
      <c r="M55" s="1213"/>
      <c r="N55" s="1213"/>
      <c r="O55" s="1214">
        <v>20.2</v>
      </c>
    </row>
    <row r="56" spans="1:17" x14ac:dyDescent="0.15">
      <c r="A56" s="1218"/>
      <c r="B56" s="248"/>
      <c r="C56" s="244"/>
      <c r="D56" s="244"/>
      <c r="E56" s="244"/>
      <c r="F56" s="244"/>
      <c r="G56" s="1227"/>
      <c r="H56" s="1228"/>
      <c r="I56" s="1219"/>
      <c r="J56" s="1219"/>
      <c r="K56" s="1214"/>
      <c r="L56" s="1214"/>
      <c r="M56" s="1214"/>
      <c r="N56" s="1214"/>
      <c r="O56" s="1214"/>
    </row>
    <row r="57" spans="1:17" s="1218" customFormat="1" x14ac:dyDescent="0.15">
      <c r="B57" s="1229"/>
      <c r="C57" s="1195"/>
      <c r="D57" s="1195"/>
      <c r="E57" s="1195"/>
      <c r="F57" s="1195"/>
      <c r="G57" s="1227"/>
      <c r="H57" s="1228"/>
      <c r="I57" s="1230" t="s">
        <v>562</v>
      </c>
      <c r="J57" s="1230"/>
      <c r="K57" s="1220"/>
      <c r="L57" s="1220"/>
      <c r="M57" s="1220"/>
      <c r="N57" s="1220"/>
      <c r="O57" s="1221">
        <v>56.6</v>
      </c>
      <c r="P57" s="1231"/>
      <c r="Q57" s="1229"/>
    </row>
    <row r="58" spans="1:17" s="1218" customFormat="1" x14ac:dyDescent="0.15">
      <c r="A58" s="243"/>
      <c r="B58" s="1229"/>
      <c r="C58" s="1195"/>
      <c r="D58" s="1195"/>
      <c r="E58" s="1195"/>
      <c r="F58" s="1195"/>
      <c r="G58" s="1232"/>
      <c r="H58" s="1233"/>
      <c r="I58" s="1230"/>
      <c r="J58" s="1230"/>
      <c r="K58" s="1224"/>
      <c r="L58" s="1224"/>
      <c r="M58" s="1224"/>
      <c r="N58" s="1224"/>
      <c r="O58" s="1224"/>
      <c r="P58" s="1231"/>
      <c r="Q58" s="1229"/>
    </row>
    <row r="59" spans="1:17" s="1218" customFormat="1" x14ac:dyDescent="0.15">
      <c r="A59" s="243"/>
      <c r="B59" s="1229"/>
      <c r="C59" s="1195"/>
      <c r="D59" s="1195"/>
      <c r="E59" s="1195"/>
      <c r="F59" s="1195"/>
      <c r="G59" s="1195"/>
      <c r="H59" s="1195"/>
      <c r="I59" s="1195"/>
      <c r="J59" s="1195"/>
      <c r="K59" s="1234"/>
      <c r="L59" s="1234"/>
      <c r="M59" s="1234"/>
      <c r="N59" s="1234"/>
      <c r="O59" s="1234"/>
      <c r="P59" s="1231"/>
      <c r="Q59" s="1229"/>
    </row>
    <row r="60" spans="1:17" s="1218" customFormat="1" x14ac:dyDescent="0.15">
      <c r="A60" s="243"/>
      <c r="B60" s="1229"/>
      <c r="C60" s="1195"/>
      <c r="D60" s="1195"/>
      <c r="E60" s="1195"/>
      <c r="F60" s="1195"/>
      <c r="G60" s="1195"/>
      <c r="H60" s="1195"/>
      <c r="I60" s="1195"/>
      <c r="J60" s="1195"/>
      <c r="K60" s="1234"/>
      <c r="L60" s="1234"/>
      <c r="M60" s="1234"/>
      <c r="N60" s="1234"/>
      <c r="O60" s="1234"/>
      <c r="P60" s="1231"/>
      <c r="Q60" s="1229"/>
    </row>
    <row r="61" spans="1:17" s="1218"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1194" t="s">
        <v>557</v>
      </c>
      <c r="I64" s="1195"/>
      <c r="J64" s="1195"/>
      <c r="K64" s="1195"/>
      <c r="L64" s="244"/>
      <c r="M64" s="244"/>
      <c r="N64" s="244"/>
      <c r="O64" s="244"/>
    </row>
    <row r="65" spans="2:30" x14ac:dyDescent="0.15">
      <c r="B65" s="248"/>
      <c r="C65" s="244"/>
      <c r="D65" s="244"/>
      <c r="E65" s="244"/>
      <c r="F65" s="244"/>
      <c r="G65" s="1196" t="s">
        <v>565</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566</v>
      </c>
      <c r="I71" s="1244"/>
      <c r="J71" s="1240"/>
      <c r="K71" s="1240"/>
      <c r="L71" s="1241"/>
      <c r="M71" s="1240"/>
      <c r="N71" s="1241"/>
      <c r="O71" s="1242"/>
    </row>
    <row r="72" spans="2:30" x14ac:dyDescent="0.15">
      <c r="B72" s="248"/>
      <c r="C72" s="244"/>
      <c r="D72" s="244"/>
      <c r="E72" s="244"/>
      <c r="F72" s="244"/>
      <c r="G72" s="1206"/>
      <c r="H72" s="1207"/>
      <c r="I72" s="1207"/>
      <c r="J72" s="1208"/>
      <c r="K72" s="1209" t="s">
        <v>507</v>
      </c>
      <c r="L72" s="1209" t="s">
        <v>508</v>
      </c>
      <c r="M72" s="1209" t="s">
        <v>509</v>
      </c>
      <c r="N72" s="1209" t="s">
        <v>510</v>
      </c>
      <c r="O72" s="1209" t="s">
        <v>511</v>
      </c>
    </row>
    <row r="73" spans="2:30" x14ac:dyDescent="0.15">
      <c r="B73" s="248"/>
      <c r="C73" s="244"/>
      <c r="D73" s="244"/>
      <c r="E73" s="244"/>
      <c r="F73" s="244"/>
      <c r="G73" s="1210" t="s">
        <v>560</v>
      </c>
      <c r="H73" s="1211"/>
      <c r="I73" s="1212" t="s">
        <v>561</v>
      </c>
      <c r="J73" s="1212"/>
      <c r="K73" s="1245">
        <v>150.6</v>
      </c>
      <c r="L73" s="1245">
        <v>156.1</v>
      </c>
      <c r="M73" s="1214">
        <v>135.19999999999999</v>
      </c>
      <c r="N73" s="1214">
        <v>126.2</v>
      </c>
      <c r="O73" s="1214">
        <v>93.5</v>
      </c>
      <c r="S73" s="243">
        <v>9.9</v>
      </c>
    </row>
    <row r="74" spans="2:30" x14ac:dyDescent="0.15">
      <c r="B74" s="248"/>
      <c r="C74" s="244"/>
      <c r="D74" s="244"/>
      <c r="E74" s="244"/>
      <c r="F74" s="244"/>
      <c r="G74" s="1215"/>
      <c r="H74" s="1216"/>
      <c r="I74" s="1217"/>
      <c r="J74" s="1217"/>
      <c r="K74" s="1245"/>
      <c r="L74" s="1245"/>
      <c r="M74" s="1214"/>
      <c r="N74" s="1214"/>
      <c r="O74" s="1214"/>
    </row>
    <row r="75" spans="2:30" x14ac:dyDescent="0.15">
      <c r="B75" s="248"/>
      <c r="C75" s="244"/>
      <c r="D75" s="244"/>
      <c r="E75" s="244"/>
      <c r="F75" s="244"/>
      <c r="G75" s="1215"/>
      <c r="H75" s="1216"/>
      <c r="I75" s="1219" t="s">
        <v>567</v>
      </c>
      <c r="J75" s="1219"/>
      <c r="K75" s="1221">
        <v>16.399999999999999</v>
      </c>
      <c r="L75" s="1221">
        <v>15.6</v>
      </c>
      <c r="M75" s="1221">
        <v>14.7</v>
      </c>
      <c r="N75" s="1221">
        <v>14.1</v>
      </c>
      <c r="O75" s="1221">
        <v>14</v>
      </c>
      <c r="U75" s="243">
        <v>81.2</v>
      </c>
      <c r="W75" s="243">
        <v>87.2</v>
      </c>
      <c r="Y75" s="243">
        <v>99.8</v>
      </c>
      <c r="AA75" s="243">
        <v>109.5</v>
      </c>
      <c r="AC75" s="243">
        <v>115.2</v>
      </c>
    </row>
    <row r="76" spans="2:30" x14ac:dyDescent="0.15">
      <c r="B76" s="248"/>
      <c r="C76" s="244"/>
      <c r="D76" s="244"/>
      <c r="E76" s="244"/>
      <c r="F76" s="244"/>
      <c r="G76" s="1222"/>
      <c r="H76" s="1223"/>
      <c r="I76" s="1219"/>
      <c r="J76" s="1219"/>
      <c r="K76" s="1224"/>
      <c r="L76" s="1224"/>
      <c r="M76" s="1224"/>
      <c r="N76" s="1224"/>
      <c r="O76" s="1224"/>
    </row>
    <row r="77" spans="2:30" x14ac:dyDescent="0.15">
      <c r="B77" s="248"/>
      <c r="C77" s="244"/>
      <c r="D77" s="244"/>
      <c r="E77" s="244"/>
      <c r="F77" s="244"/>
      <c r="G77" s="1225" t="s">
        <v>563</v>
      </c>
      <c r="H77" s="1226"/>
      <c r="I77" s="1219" t="s">
        <v>561</v>
      </c>
      <c r="J77" s="1219"/>
      <c r="K77" s="1245">
        <v>40.200000000000003</v>
      </c>
      <c r="L77" s="1245">
        <v>30.7</v>
      </c>
      <c r="M77" s="1214">
        <v>22.3</v>
      </c>
      <c r="N77" s="1214">
        <v>20.3</v>
      </c>
      <c r="O77" s="1214">
        <v>20.2</v>
      </c>
      <c r="R77" s="243">
        <v>12.3</v>
      </c>
      <c r="T77" s="243">
        <v>11.1</v>
      </c>
    </row>
    <row r="78" spans="2:30" x14ac:dyDescent="0.15">
      <c r="B78" s="248"/>
      <c r="C78" s="244"/>
      <c r="D78" s="244"/>
      <c r="E78" s="244"/>
      <c r="F78" s="244"/>
      <c r="G78" s="1227"/>
      <c r="H78" s="1228"/>
      <c r="I78" s="1219"/>
      <c r="J78" s="1219"/>
      <c r="K78" s="1245"/>
      <c r="L78" s="1245"/>
      <c r="M78" s="1214"/>
      <c r="N78" s="1214"/>
      <c r="O78" s="1214"/>
    </row>
    <row r="79" spans="2:30" x14ac:dyDescent="0.15">
      <c r="B79" s="248"/>
      <c r="C79" s="244"/>
      <c r="D79" s="244"/>
      <c r="E79" s="244"/>
      <c r="F79" s="244"/>
      <c r="G79" s="1227"/>
      <c r="H79" s="1228"/>
      <c r="I79" s="1246" t="s">
        <v>567</v>
      </c>
      <c r="J79" s="1230"/>
      <c r="K79" s="1247">
        <v>10.1</v>
      </c>
      <c r="L79" s="1247">
        <v>9.1999999999999993</v>
      </c>
      <c r="M79" s="1247">
        <v>8.5</v>
      </c>
      <c r="N79" s="1247">
        <v>7.7</v>
      </c>
      <c r="O79" s="1247">
        <v>7.1</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75" zoomScaleNormal="75"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75" zoomScaleNormal="75"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506</v>
      </c>
      <c r="G2" s="111"/>
      <c r="H2" s="112"/>
    </row>
    <row r="3" spans="1:8" x14ac:dyDescent="0.15">
      <c r="A3" s="108" t="s">
        <v>499</v>
      </c>
      <c r="B3" s="113"/>
      <c r="C3" s="114"/>
      <c r="D3" s="115">
        <v>58391</v>
      </c>
      <c r="E3" s="116"/>
      <c r="F3" s="117">
        <v>42839</v>
      </c>
      <c r="G3" s="118"/>
      <c r="H3" s="119"/>
    </row>
    <row r="4" spans="1:8" x14ac:dyDescent="0.15">
      <c r="A4" s="120"/>
      <c r="B4" s="121"/>
      <c r="C4" s="122"/>
      <c r="D4" s="123">
        <v>55562</v>
      </c>
      <c r="E4" s="124"/>
      <c r="F4" s="125">
        <v>22027</v>
      </c>
      <c r="G4" s="126"/>
      <c r="H4" s="127"/>
    </row>
    <row r="5" spans="1:8" x14ac:dyDescent="0.15">
      <c r="A5" s="108" t="s">
        <v>501</v>
      </c>
      <c r="B5" s="113"/>
      <c r="C5" s="114"/>
      <c r="D5" s="115">
        <v>46208</v>
      </c>
      <c r="E5" s="116"/>
      <c r="F5" s="117">
        <v>46819</v>
      </c>
      <c r="G5" s="118"/>
      <c r="H5" s="119"/>
    </row>
    <row r="6" spans="1:8" x14ac:dyDescent="0.15">
      <c r="A6" s="120"/>
      <c r="B6" s="121"/>
      <c r="C6" s="122"/>
      <c r="D6" s="123">
        <v>41160</v>
      </c>
      <c r="E6" s="124"/>
      <c r="F6" s="125">
        <v>24121</v>
      </c>
      <c r="G6" s="126"/>
      <c r="H6" s="127"/>
    </row>
    <row r="7" spans="1:8" x14ac:dyDescent="0.15">
      <c r="A7" s="108" t="s">
        <v>502</v>
      </c>
      <c r="B7" s="113"/>
      <c r="C7" s="114"/>
      <c r="D7" s="115">
        <v>34265</v>
      </c>
      <c r="E7" s="116"/>
      <c r="F7" s="117">
        <v>53270</v>
      </c>
      <c r="G7" s="118"/>
      <c r="H7" s="119"/>
    </row>
    <row r="8" spans="1:8" x14ac:dyDescent="0.15">
      <c r="A8" s="120"/>
      <c r="B8" s="121"/>
      <c r="C8" s="122"/>
      <c r="D8" s="123">
        <v>32864</v>
      </c>
      <c r="E8" s="124"/>
      <c r="F8" s="125">
        <v>24316</v>
      </c>
      <c r="G8" s="126"/>
      <c r="H8" s="127"/>
    </row>
    <row r="9" spans="1:8" x14ac:dyDescent="0.15">
      <c r="A9" s="108" t="s">
        <v>503</v>
      </c>
      <c r="B9" s="113"/>
      <c r="C9" s="114"/>
      <c r="D9" s="115">
        <v>47404</v>
      </c>
      <c r="E9" s="116"/>
      <c r="F9" s="117">
        <v>53292</v>
      </c>
      <c r="G9" s="118"/>
      <c r="H9" s="119"/>
    </row>
    <row r="10" spans="1:8" x14ac:dyDescent="0.15">
      <c r="A10" s="120"/>
      <c r="B10" s="121"/>
      <c r="C10" s="122"/>
      <c r="D10" s="123">
        <v>40019</v>
      </c>
      <c r="E10" s="124"/>
      <c r="F10" s="125">
        <v>28900</v>
      </c>
      <c r="G10" s="126"/>
      <c r="H10" s="127"/>
    </row>
    <row r="11" spans="1:8" x14ac:dyDescent="0.15">
      <c r="A11" s="108" t="s">
        <v>504</v>
      </c>
      <c r="B11" s="113"/>
      <c r="C11" s="114"/>
      <c r="D11" s="115">
        <v>74503</v>
      </c>
      <c r="E11" s="116"/>
      <c r="F11" s="117">
        <v>56894</v>
      </c>
      <c r="G11" s="118"/>
      <c r="H11" s="119"/>
    </row>
    <row r="12" spans="1:8" x14ac:dyDescent="0.15">
      <c r="A12" s="120"/>
      <c r="B12" s="121"/>
      <c r="C12" s="128"/>
      <c r="D12" s="123">
        <v>51390</v>
      </c>
      <c r="E12" s="124"/>
      <c r="F12" s="125">
        <v>32548</v>
      </c>
      <c r="G12" s="126"/>
      <c r="H12" s="127"/>
    </row>
    <row r="13" spans="1:8" x14ac:dyDescent="0.15">
      <c r="A13" s="108"/>
      <c r="B13" s="113"/>
      <c r="C13" s="129"/>
      <c r="D13" s="130">
        <v>52154</v>
      </c>
      <c r="E13" s="131"/>
      <c r="F13" s="132">
        <v>50623</v>
      </c>
      <c r="G13" s="133"/>
      <c r="H13" s="119"/>
    </row>
    <row r="14" spans="1:8" x14ac:dyDescent="0.15">
      <c r="A14" s="120"/>
      <c r="B14" s="121"/>
      <c r="C14" s="122"/>
      <c r="D14" s="123">
        <v>44199</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1.94</v>
      </c>
      <c r="C19" s="134">
        <f>ROUND(VALUE(SUBSTITUTE(実質収支比率等に係る経年分析!G$48,"▲","-")),2)</f>
        <v>2.69</v>
      </c>
      <c r="D19" s="134">
        <f>ROUND(VALUE(SUBSTITUTE(実質収支比率等に係る経年分析!H$48,"▲","-")),2)</f>
        <v>2.72</v>
      </c>
      <c r="E19" s="134">
        <f>ROUND(VALUE(SUBSTITUTE(実質収支比率等に係る経年分析!I$48,"▲","-")),2)</f>
        <v>2.9</v>
      </c>
      <c r="F19" s="134">
        <f>ROUND(VALUE(SUBSTITUTE(実質収支比率等に係る経年分析!J$48,"▲","-")),2)</f>
        <v>3.36</v>
      </c>
    </row>
    <row r="20" spans="1:11" x14ac:dyDescent="0.15">
      <c r="A20" s="134" t="s">
        <v>43</v>
      </c>
      <c r="B20" s="134">
        <f>ROUND(VALUE(SUBSTITUTE(実質収支比率等に係る経年分析!F$47,"▲","-")),2)</f>
        <v>19.440000000000001</v>
      </c>
      <c r="C20" s="134">
        <f>ROUND(VALUE(SUBSTITUTE(実質収支比率等に係る経年分析!G$47,"▲","-")),2)</f>
        <v>20.27</v>
      </c>
      <c r="D20" s="134">
        <f>ROUND(VALUE(SUBSTITUTE(実質収支比率等に係る経年分析!H$47,"▲","-")),2)</f>
        <v>21.44</v>
      </c>
      <c r="E20" s="134">
        <f>ROUND(VALUE(SUBSTITUTE(実質収支比率等に係る経年分析!I$47,"▲","-")),2)</f>
        <v>22.95</v>
      </c>
      <c r="F20" s="134">
        <f>ROUND(VALUE(SUBSTITUTE(実質収支比率等に係る経年分析!J$47,"▲","-")),2)</f>
        <v>24.35</v>
      </c>
    </row>
    <row r="21" spans="1:11" x14ac:dyDescent="0.15">
      <c r="A21" s="134" t="s">
        <v>44</v>
      </c>
      <c r="B21" s="134">
        <f>IF(ISNUMBER(VALUE(SUBSTITUTE(実質収支比率等に係る経年分析!F$49,"▲","-"))),ROUND(VALUE(SUBSTITUTE(実質収支比率等に係る経年分析!F$49,"▲","-")),2),NA())</f>
        <v>-0.67</v>
      </c>
      <c r="C21" s="134">
        <f>IF(ISNUMBER(VALUE(SUBSTITUTE(実質収支比率等に係る経年分析!G$49,"▲","-"))),ROUND(VALUE(SUBSTITUTE(実質収支比率等に係る経年分析!G$49,"▲","-")),2),NA())</f>
        <v>0.77</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0.83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0.05</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国民健康保険特別会計（直診勘定）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x14ac:dyDescent="0.15">
      <c r="A34" s="135" t="str">
        <f>IF(連結実質赤字比率に係る赤字・黒字の構成分析!C$36="",NA(),連結実質赤字比率に係る赤字・黒字の構成分析!C$36)</f>
        <v>介護保険特別会計（事業勘定）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1448</v>
      </c>
      <c r="E42" s="136"/>
      <c r="F42" s="136"/>
      <c r="G42" s="136">
        <f>'実質公債費比率（分子）の構造'!L$52</f>
        <v>1566</v>
      </c>
      <c r="H42" s="136"/>
      <c r="I42" s="136"/>
      <c r="J42" s="136">
        <f>'実質公債費比率（分子）の構造'!M$52</f>
        <v>1618</v>
      </c>
      <c r="K42" s="136"/>
      <c r="L42" s="136"/>
      <c r="M42" s="136">
        <f>'実質公債費比率（分子）の構造'!N$52</f>
        <v>1682</v>
      </c>
      <c r="N42" s="136"/>
      <c r="O42" s="136"/>
      <c r="P42" s="136">
        <f>'実質公債費比率（分子）の構造'!O$52</f>
        <v>1704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5</v>
      </c>
      <c r="O44" s="136"/>
      <c r="P44" s="136"/>
    </row>
    <row r="45" spans="1:16" x14ac:dyDescent="0.15">
      <c r="A45" s="136" t="s">
        <v>54</v>
      </c>
      <c r="B45" s="136">
        <f>'実質公債費比率（分子）の構造'!K$49</f>
        <v>14</v>
      </c>
      <c r="C45" s="136"/>
      <c r="D45" s="136"/>
      <c r="E45" s="136">
        <f>'実質公債費比率（分子）の構造'!L$49</f>
        <v>12</v>
      </c>
      <c r="F45" s="136"/>
      <c r="G45" s="136"/>
      <c r="H45" s="136">
        <f>'実質公債費比率（分子）の構造'!M$49</f>
        <v>10</v>
      </c>
      <c r="I45" s="136"/>
      <c r="J45" s="136"/>
      <c r="K45" s="136">
        <f>'実質公債費比率（分子）の構造'!N$49</f>
        <v>13</v>
      </c>
      <c r="L45" s="136"/>
      <c r="M45" s="136"/>
      <c r="N45" s="136">
        <f>'実質公債費比率（分子）の構造'!O$49</f>
        <v>14</v>
      </c>
      <c r="O45" s="136"/>
      <c r="P45" s="136"/>
    </row>
    <row r="46" spans="1:16" x14ac:dyDescent="0.15">
      <c r="A46" s="136" t="s">
        <v>55</v>
      </c>
      <c r="B46" s="136">
        <f>'実質公債費比率（分子）の構造'!K$48</f>
        <v>732</v>
      </c>
      <c r="C46" s="136"/>
      <c r="D46" s="136"/>
      <c r="E46" s="136">
        <f>'実質公債費比率（分子）の構造'!L$48</f>
        <v>789</v>
      </c>
      <c r="F46" s="136"/>
      <c r="G46" s="136"/>
      <c r="H46" s="136">
        <f>'実質公債費比率（分子）の構造'!M$48</f>
        <v>745</v>
      </c>
      <c r="I46" s="136"/>
      <c r="J46" s="136"/>
      <c r="K46" s="136">
        <f>'実質公債費比率（分子）の構造'!N$48</f>
        <v>789</v>
      </c>
      <c r="L46" s="136"/>
      <c r="M46" s="136"/>
      <c r="N46" s="136">
        <f>'実質公債費比率（分子）の構造'!O$48</f>
        <v>806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1678</v>
      </c>
      <c r="C49" s="136"/>
      <c r="D49" s="136"/>
      <c r="E49" s="136">
        <f>'実質公債費比率（分子）の構造'!L$45</f>
        <v>1637</v>
      </c>
      <c r="F49" s="136"/>
      <c r="G49" s="136"/>
      <c r="H49" s="136">
        <f>'実質公債費比率（分子）の構造'!M$45</f>
        <v>1706</v>
      </c>
      <c r="I49" s="136"/>
      <c r="J49" s="136"/>
      <c r="K49" s="136">
        <f>'実質公債費比率（分子）の構造'!N$45</f>
        <v>1725</v>
      </c>
      <c r="L49" s="136"/>
      <c r="M49" s="136"/>
      <c r="N49" s="136">
        <f>'実質公債費比率（分子）の構造'!O$45</f>
        <v>1740</v>
      </c>
      <c r="O49" s="136"/>
      <c r="P49" s="136"/>
    </row>
    <row r="50" spans="1:16" x14ac:dyDescent="0.15">
      <c r="A50" s="136" t="s">
        <v>59</v>
      </c>
      <c r="B50" s="136" t="e">
        <f>NA()</f>
        <v>#N/A</v>
      </c>
      <c r="C50" s="136">
        <f>IF(ISNUMBER('実質公債費比率（分子）の構造'!K$53),'実質公債費比率（分子）の構造'!K$53,NA())</f>
        <v>977</v>
      </c>
      <c r="D50" s="136" t="e">
        <f>NA()</f>
        <v>#N/A</v>
      </c>
      <c r="E50" s="136" t="e">
        <f>NA()</f>
        <v>#N/A</v>
      </c>
      <c r="F50" s="136">
        <f>IF(ISNUMBER('実質公債費比率（分子）の構造'!L$53),'実質公債費比率（分子）の構造'!L$53,NA())</f>
        <v>873</v>
      </c>
      <c r="G50" s="136" t="e">
        <f>NA()</f>
        <v>#N/A</v>
      </c>
      <c r="H50" s="136" t="e">
        <f>NA()</f>
        <v>#N/A</v>
      </c>
      <c r="I50" s="136">
        <f>IF(ISNUMBER('実質公債費比率（分子）の構造'!M$53),'実質公債費比率（分子）の構造'!M$53,NA())</f>
        <v>844</v>
      </c>
      <c r="J50" s="136" t="e">
        <f>NA()</f>
        <v>#N/A</v>
      </c>
      <c r="K50" s="136" t="e">
        <f>NA()</f>
        <v>#N/A</v>
      </c>
      <c r="L50" s="136">
        <f>IF(ISNUMBER('実質公債費比率（分子）の構造'!N$53),'実質公債費比率（分子）の構造'!N$53,NA())</f>
        <v>846</v>
      </c>
      <c r="M50" s="136" t="e">
        <f>NA()</f>
        <v>#N/A</v>
      </c>
      <c r="N50" s="136" t="e">
        <f>NA()</f>
        <v>#N/A</v>
      </c>
      <c r="O50" s="136">
        <f>IF(ISNUMBER('実質公債費比率（分子）の構造'!O$53),'実質公債費比率（分子）の構造'!O$53,NA())</f>
        <v>861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17215</v>
      </c>
      <c r="E56" s="135"/>
      <c r="F56" s="135"/>
      <c r="G56" s="135">
        <f>'将来負担比率（分子）の構造'!J$51</f>
        <v>17019</v>
      </c>
      <c r="H56" s="135"/>
      <c r="I56" s="135"/>
      <c r="J56" s="135">
        <f>'将来負担比率（分子）の構造'!K$51</f>
        <v>16670</v>
      </c>
      <c r="K56" s="135"/>
      <c r="L56" s="135"/>
      <c r="M56" s="135">
        <f>'将来負担比率（分子）の構造'!L$51</f>
        <v>16343</v>
      </c>
      <c r="N56" s="135"/>
      <c r="O56" s="135"/>
      <c r="P56" s="135">
        <f>'将来負担比率（分子）の構造'!M$51</f>
        <v>17358</v>
      </c>
    </row>
    <row r="57" spans="1:16" x14ac:dyDescent="0.15">
      <c r="A57" s="135" t="s">
        <v>35</v>
      </c>
      <c r="B57" s="135"/>
      <c r="C57" s="135"/>
      <c r="D57" s="135">
        <f>'将来負担比率（分子）の構造'!I$50</f>
        <v>590</v>
      </c>
      <c r="E57" s="135"/>
      <c r="F57" s="135"/>
      <c r="G57" s="135">
        <f>'将来負担比率（分子）の構造'!J$50</f>
        <v>552</v>
      </c>
      <c r="H57" s="135"/>
      <c r="I57" s="135"/>
      <c r="J57" s="135">
        <f>'将来負担比率（分子）の構造'!K$50</f>
        <v>557</v>
      </c>
      <c r="K57" s="135"/>
      <c r="L57" s="135"/>
      <c r="M57" s="135">
        <f>'将来負担比率（分子）の構造'!L$50</f>
        <v>522</v>
      </c>
      <c r="N57" s="135"/>
      <c r="O57" s="135"/>
      <c r="P57" s="135">
        <f>'将来負担比率（分子）の構造'!M$50</f>
        <v>491</v>
      </c>
    </row>
    <row r="58" spans="1:16" x14ac:dyDescent="0.15">
      <c r="A58" s="135" t="s">
        <v>34</v>
      </c>
      <c r="B58" s="135"/>
      <c r="C58" s="135"/>
      <c r="D58" s="135">
        <f>'将来負担比率（分子）の構造'!I$49</f>
        <v>2815</v>
      </c>
      <c r="E58" s="135"/>
      <c r="F58" s="135"/>
      <c r="G58" s="135">
        <f>'将来負担比率（分子）の構造'!J$49</f>
        <v>2981</v>
      </c>
      <c r="H58" s="135"/>
      <c r="I58" s="135"/>
      <c r="J58" s="135">
        <f>'将来負担比率（分子）の構造'!K$49</f>
        <v>3191</v>
      </c>
      <c r="K58" s="135"/>
      <c r="L58" s="135"/>
      <c r="M58" s="135">
        <f>'将来負担比率（分子）の構造'!L$49</f>
        <v>3249</v>
      </c>
      <c r="N58" s="135"/>
      <c r="O58" s="135"/>
      <c r="P58" s="135">
        <f>'将来負担比率（分子）の構造'!M$49</f>
        <v>3549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1880</v>
      </c>
      <c r="C62" s="135"/>
      <c r="D62" s="135"/>
      <c r="E62" s="135">
        <f>'将来負担比率（分子）の構造'!J$45</f>
        <v>1858</v>
      </c>
      <c r="F62" s="135"/>
      <c r="G62" s="135"/>
      <c r="H62" s="135">
        <f>'将来負担比率（分子）の構造'!K$45</f>
        <v>1801</v>
      </c>
      <c r="I62" s="135"/>
      <c r="J62" s="135"/>
      <c r="K62" s="135">
        <f>'将来負担比率（分子）の構造'!L$45</f>
        <v>1642</v>
      </c>
      <c r="L62" s="135"/>
      <c r="M62" s="135"/>
      <c r="N62" s="135">
        <f>'将来負担比率（分子）の構造'!M$45</f>
        <v>1558</v>
      </c>
      <c r="O62" s="135"/>
      <c r="P62" s="135"/>
    </row>
    <row r="63" spans="1:16" x14ac:dyDescent="0.15">
      <c r="A63" s="135" t="s">
        <v>28</v>
      </c>
      <c r="B63" s="135">
        <f>'将来負担比率（分子）の構造'!I$44</f>
        <v>81</v>
      </c>
      <c r="C63" s="135"/>
      <c r="D63" s="135"/>
      <c r="E63" s="135">
        <f>'将来負担比率（分子）の構造'!J$44</f>
        <v>78</v>
      </c>
      <c r="F63" s="135"/>
      <c r="G63" s="135"/>
      <c r="H63" s="135">
        <f>'将来負担比率（分子）の構造'!K$44</f>
        <v>96</v>
      </c>
      <c r="I63" s="135"/>
      <c r="J63" s="135"/>
      <c r="K63" s="135">
        <f>'将来負担比率（分子）の構造'!L$44</f>
        <v>84</v>
      </c>
      <c r="L63" s="135"/>
      <c r="M63" s="135"/>
      <c r="N63" s="135">
        <f>'将来負担比率（分子）の構造'!M$44</f>
        <v>190</v>
      </c>
      <c r="O63" s="135"/>
      <c r="P63" s="135"/>
    </row>
    <row r="64" spans="1:16" x14ac:dyDescent="0.15">
      <c r="A64" s="135" t="s">
        <v>27</v>
      </c>
      <c r="B64" s="135">
        <f>'将来負担比率（分子）の構造'!I$43</f>
        <v>13571</v>
      </c>
      <c r="C64" s="135"/>
      <c r="D64" s="135"/>
      <c r="E64" s="135">
        <f>'将来負担比率（分子）の構造'!J$43</f>
        <v>13823</v>
      </c>
      <c r="F64" s="135"/>
      <c r="G64" s="135"/>
      <c r="H64" s="135">
        <f>'将来負担比率（分子）の構造'!K$43</f>
        <v>13080</v>
      </c>
      <c r="I64" s="135"/>
      <c r="J64" s="135"/>
      <c r="K64" s="135">
        <f>'将来負担比率（分子）の構造'!L$43</f>
        <v>12613</v>
      </c>
      <c r="L64" s="135"/>
      <c r="M64" s="135"/>
      <c r="N64" s="135">
        <f>'将来負担比率（分子）の構造'!M$43</f>
        <v>11861</v>
      </c>
      <c r="O64" s="135"/>
      <c r="P64" s="135"/>
    </row>
    <row r="65" spans="1:16" x14ac:dyDescent="0.15">
      <c r="A65" s="135" t="s">
        <v>26</v>
      </c>
      <c r="B65" s="135">
        <f>'将来負担比率（分子）の構造'!I$42</f>
        <v>20</v>
      </c>
      <c r="C65" s="135"/>
      <c r="D65" s="135"/>
      <c r="E65" s="135">
        <f>'将来負担比率（分子）の構造'!J$42</f>
        <v>16</v>
      </c>
      <c r="F65" s="135"/>
      <c r="G65" s="135"/>
      <c r="H65" s="135">
        <f>'将来負担比率（分子）の構造'!K$42</f>
        <v>12</v>
      </c>
      <c r="I65" s="135"/>
      <c r="J65" s="135"/>
      <c r="K65" s="135">
        <f>'将来負担比率（分子）の構造'!L$42</f>
        <v>8</v>
      </c>
      <c r="L65" s="135"/>
      <c r="M65" s="135"/>
      <c r="N65" s="135">
        <f>'将来負担比率（分子）の構造'!M$42</f>
        <v>4</v>
      </c>
      <c r="O65" s="135"/>
      <c r="P65" s="135"/>
    </row>
    <row r="66" spans="1:16" x14ac:dyDescent="0.15">
      <c r="A66" s="135" t="s">
        <v>25</v>
      </c>
      <c r="B66" s="135">
        <f>'将来負担比率（分子）の構造'!I$41</f>
        <v>14337</v>
      </c>
      <c r="C66" s="135"/>
      <c r="D66" s="135"/>
      <c r="E66" s="135">
        <f>'将来負担比率（分子）の構造'!J$41</f>
        <v>14266</v>
      </c>
      <c r="F66" s="135"/>
      <c r="G66" s="135"/>
      <c r="H66" s="135">
        <f>'将来負担比率（分子）の構造'!K$41</f>
        <v>13686</v>
      </c>
      <c r="I66" s="135"/>
      <c r="J66" s="135"/>
      <c r="K66" s="135">
        <f>'将来負担比率（分子）の構造'!L$41</f>
        <v>13341</v>
      </c>
      <c r="L66" s="135"/>
      <c r="M66" s="135"/>
      <c r="N66" s="135">
        <f>'将来負担比率（分子）の構造'!M$41</f>
        <v>13490</v>
      </c>
      <c r="O66" s="135"/>
      <c r="P66" s="135"/>
    </row>
    <row r="67" spans="1:16" x14ac:dyDescent="0.15">
      <c r="A67" s="135" t="s">
        <v>63</v>
      </c>
      <c r="B67" s="135" t="e">
        <f>NA()</f>
        <v>#N/A</v>
      </c>
      <c r="C67" s="135">
        <f>IF(ISNUMBER('将来負担比率（分子）の構造'!I$52), IF('将来負担比率（分子）の構造'!I$52 &lt; 0, 0, '将来負担比率（分子）の構造'!I$52), NA())</f>
        <v>9270</v>
      </c>
      <c r="D67" s="135" t="e">
        <f>NA()</f>
        <v>#N/A</v>
      </c>
      <c r="E67" s="135" t="e">
        <f>NA()</f>
        <v>#N/A</v>
      </c>
      <c r="F67" s="135">
        <f>IF(ISNUMBER('将来負担比率（分子）の構造'!J$52), IF('将来負担比率（分子）の構造'!J$52 &lt; 0, 0, '将来負担比率（分子）の構造'!J$52), NA())</f>
        <v>9490</v>
      </c>
      <c r="G67" s="135" t="e">
        <f>NA()</f>
        <v>#N/A</v>
      </c>
      <c r="H67" s="135" t="e">
        <f>NA()</f>
        <v>#N/A</v>
      </c>
      <c r="I67" s="135">
        <f>IF(ISNUMBER('将来負担比率（分子）の構造'!K$52), IF('将来負担比率（分子）の構造'!K$52 &lt; 0, 0, '将来負担比率（分子）の構造'!K$52), NA())</f>
        <v>8258</v>
      </c>
      <c r="J67" s="135" t="e">
        <f>NA()</f>
        <v>#N/A</v>
      </c>
      <c r="K67" s="135" t="e">
        <f>NA()</f>
        <v>#N/A</v>
      </c>
      <c r="L67" s="135">
        <f>IF(ISNUMBER('将来負担比率（分子）の構造'!L$52), IF('将来負担比率（分子）の構造'!L$52 &lt; 0, 0, '将来負担比率（分子）の構造'!L$52), NA())</f>
        <v>7575</v>
      </c>
      <c r="M67" s="135" t="e">
        <f>NA()</f>
        <v>#N/A</v>
      </c>
      <c r="N67" s="135" t="e">
        <f>NA()</f>
        <v>#N/A</v>
      </c>
      <c r="O67" s="135">
        <f>IF(ISNUMBER('将来負担比率（分子）の構造'!M$52), IF('将来負担比率（分子）の構造'!M$52 &lt; 0, 0, '将来負担比率（分子）の構造'!M$52), NA())</f>
        <v>5705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1830704</v>
      </c>
      <c r="S5" s="639"/>
      <c r="T5" s="639"/>
      <c r="U5" s="639"/>
      <c r="V5" s="639"/>
      <c r="W5" s="639"/>
      <c r="X5" s="639"/>
      <c r="Y5" s="686"/>
      <c r="Z5" s="699">
        <v>14.4</v>
      </c>
      <c r="AA5" s="699"/>
      <c r="AB5" s="699"/>
      <c r="AC5" s="699"/>
      <c r="AD5" s="700">
        <v>1830687</v>
      </c>
      <c r="AE5" s="700"/>
      <c r="AF5" s="700"/>
      <c r="AG5" s="700"/>
      <c r="AH5" s="700"/>
      <c r="AI5" s="700"/>
      <c r="AJ5" s="700"/>
      <c r="AK5" s="700"/>
      <c r="AL5" s="687">
        <v>24.4</v>
      </c>
      <c r="AM5" s="656"/>
      <c r="AN5" s="656"/>
      <c r="AO5" s="688"/>
      <c r="AP5" s="673" t="s">
        <v>206</v>
      </c>
      <c r="AQ5" s="674"/>
      <c r="AR5" s="674"/>
      <c r="AS5" s="674"/>
      <c r="AT5" s="674"/>
      <c r="AU5" s="674"/>
      <c r="AV5" s="674"/>
      <c r="AW5" s="674"/>
      <c r="AX5" s="674"/>
      <c r="AY5" s="674"/>
      <c r="AZ5" s="674"/>
      <c r="BA5" s="674"/>
      <c r="BB5" s="674"/>
      <c r="BC5" s="674"/>
      <c r="BD5" s="674"/>
      <c r="BE5" s="674"/>
      <c r="BF5" s="675"/>
      <c r="BG5" s="588">
        <v>1830687</v>
      </c>
      <c r="BH5" s="589"/>
      <c r="BI5" s="589"/>
      <c r="BJ5" s="589"/>
      <c r="BK5" s="589"/>
      <c r="BL5" s="589"/>
      <c r="BM5" s="589"/>
      <c r="BN5" s="590"/>
      <c r="BO5" s="641">
        <v>100</v>
      </c>
      <c r="BP5" s="641"/>
      <c r="BQ5" s="641"/>
      <c r="BR5" s="641"/>
      <c r="BS5" s="642">
        <v>13672</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74390</v>
      </c>
      <c r="S6" s="589"/>
      <c r="T6" s="589"/>
      <c r="U6" s="589"/>
      <c r="V6" s="589"/>
      <c r="W6" s="589"/>
      <c r="X6" s="589"/>
      <c r="Y6" s="590"/>
      <c r="Z6" s="641">
        <v>0.6</v>
      </c>
      <c r="AA6" s="641"/>
      <c r="AB6" s="641"/>
      <c r="AC6" s="641"/>
      <c r="AD6" s="642">
        <v>74390</v>
      </c>
      <c r="AE6" s="642"/>
      <c r="AF6" s="642"/>
      <c r="AG6" s="642"/>
      <c r="AH6" s="642"/>
      <c r="AI6" s="642"/>
      <c r="AJ6" s="642"/>
      <c r="AK6" s="642"/>
      <c r="AL6" s="611">
        <v>1</v>
      </c>
      <c r="AM6" s="643"/>
      <c r="AN6" s="643"/>
      <c r="AO6" s="644"/>
      <c r="AP6" s="585" t="s">
        <v>211</v>
      </c>
      <c r="AQ6" s="586"/>
      <c r="AR6" s="586"/>
      <c r="AS6" s="586"/>
      <c r="AT6" s="586"/>
      <c r="AU6" s="586"/>
      <c r="AV6" s="586"/>
      <c r="AW6" s="586"/>
      <c r="AX6" s="586"/>
      <c r="AY6" s="586"/>
      <c r="AZ6" s="586"/>
      <c r="BA6" s="586"/>
      <c r="BB6" s="586"/>
      <c r="BC6" s="586"/>
      <c r="BD6" s="586"/>
      <c r="BE6" s="586"/>
      <c r="BF6" s="587"/>
      <c r="BG6" s="588">
        <v>1830687</v>
      </c>
      <c r="BH6" s="589"/>
      <c r="BI6" s="589"/>
      <c r="BJ6" s="589"/>
      <c r="BK6" s="589"/>
      <c r="BL6" s="589"/>
      <c r="BM6" s="589"/>
      <c r="BN6" s="590"/>
      <c r="BO6" s="641">
        <v>100</v>
      </c>
      <c r="BP6" s="641"/>
      <c r="BQ6" s="641"/>
      <c r="BR6" s="641"/>
      <c r="BS6" s="642">
        <v>13672</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123716</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123716</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4957</v>
      </c>
      <c r="S7" s="589"/>
      <c r="T7" s="589"/>
      <c r="U7" s="589"/>
      <c r="V7" s="589"/>
      <c r="W7" s="589"/>
      <c r="X7" s="589"/>
      <c r="Y7" s="590"/>
      <c r="Z7" s="641">
        <v>0</v>
      </c>
      <c r="AA7" s="641"/>
      <c r="AB7" s="641"/>
      <c r="AC7" s="641"/>
      <c r="AD7" s="642">
        <v>4957</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807493</v>
      </c>
      <c r="BH7" s="589"/>
      <c r="BI7" s="589"/>
      <c r="BJ7" s="589"/>
      <c r="BK7" s="589"/>
      <c r="BL7" s="589"/>
      <c r="BM7" s="589"/>
      <c r="BN7" s="590"/>
      <c r="BO7" s="641">
        <v>44.1</v>
      </c>
      <c r="BP7" s="641"/>
      <c r="BQ7" s="641"/>
      <c r="BR7" s="641"/>
      <c r="BS7" s="642">
        <v>13672</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1636941</v>
      </c>
      <c r="CS7" s="589"/>
      <c r="CT7" s="589"/>
      <c r="CU7" s="589"/>
      <c r="CV7" s="589"/>
      <c r="CW7" s="589"/>
      <c r="CX7" s="589"/>
      <c r="CY7" s="590"/>
      <c r="CZ7" s="641">
        <v>13.1</v>
      </c>
      <c r="DA7" s="641"/>
      <c r="DB7" s="641"/>
      <c r="DC7" s="641"/>
      <c r="DD7" s="594">
        <v>64094</v>
      </c>
      <c r="DE7" s="589"/>
      <c r="DF7" s="589"/>
      <c r="DG7" s="589"/>
      <c r="DH7" s="589"/>
      <c r="DI7" s="589"/>
      <c r="DJ7" s="589"/>
      <c r="DK7" s="589"/>
      <c r="DL7" s="589"/>
      <c r="DM7" s="589"/>
      <c r="DN7" s="589"/>
      <c r="DO7" s="589"/>
      <c r="DP7" s="590"/>
      <c r="DQ7" s="594">
        <v>1086784</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14810</v>
      </c>
      <c r="S8" s="589"/>
      <c r="T8" s="589"/>
      <c r="U8" s="589"/>
      <c r="V8" s="589"/>
      <c r="W8" s="589"/>
      <c r="X8" s="589"/>
      <c r="Y8" s="590"/>
      <c r="Z8" s="641">
        <v>0.1</v>
      </c>
      <c r="AA8" s="641"/>
      <c r="AB8" s="641"/>
      <c r="AC8" s="641"/>
      <c r="AD8" s="642">
        <v>14810</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35782</v>
      </c>
      <c r="BH8" s="589"/>
      <c r="BI8" s="589"/>
      <c r="BJ8" s="589"/>
      <c r="BK8" s="589"/>
      <c r="BL8" s="589"/>
      <c r="BM8" s="589"/>
      <c r="BN8" s="590"/>
      <c r="BO8" s="641">
        <v>2</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3179296</v>
      </c>
      <c r="CS8" s="589"/>
      <c r="CT8" s="589"/>
      <c r="CU8" s="589"/>
      <c r="CV8" s="589"/>
      <c r="CW8" s="589"/>
      <c r="CX8" s="589"/>
      <c r="CY8" s="590"/>
      <c r="CZ8" s="641">
        <v>25.5</v>
      </c>
      <c r="DA8" s="641"/>
      <c r="DB8" s="641"/>
      <c r="DC8" s="641"/>
      <c r="DD8" s="594">
        <v>38201</v>
      </c>
      <c r="DE8" s="589"/>
      <c r="DF8" s="589"/>
      <c r="DG8" s="589"/>
      <c r="DH8" s="589"/>
      <c r="DI8" s="589"/>
      <c r="DJ8" s="589"/>
      <c r="DK8" s="589"/>
      <c r="DL8" s="589"/>
      <c r="DM8" s="589"/>
      <c r="DN8" s="589"/>
      <c r="DO8" s="589"/>
      <c r="DP8" s="590"/>
      <c r="DQ8" s="594">
        <v>1876468</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14417</v>
      </c>
      <c r="S9" s="589"/>
      <c r="T9" s="589"/>
      <c r="U9" s="589"/>
      <c r="V9" s="589"/>
      <c r="W9" s="589"/>
      <c r="X9" s="589"/>
      <c r="Y9" s="590"/>
      <c r="Z9" s="641">
        <v>0.1</v>
      </c>
      <c r="AA9" s="641"/>
      <c r="AB9" s="641"/>
      <c r="AC9" s="641"/>
      <c r="AD9" s="642">
        <v>14417</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693107</v>
      </c>
      <c r="BH9" s="589"/>
      <c r="BI9" s="589"/>
      <c r="BJ9" s="589"/>
      <c r="BK9" s="589"/>
      <c r="BL9" s="589"/>
      <c r="BM9" s="589"/>
      <c r="BN9" s="590"/>
      <c r="BO9" s="641">
        <v>37.9</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1011933</v>
      </c>
      <c r="CS9" s="589"/>
      <c r="CT9" s="589"/>
      <c r="CU9" s="589"/>
      <c r="CV9" s="589"/>
      <c r="CW9" s="589"/>
      <c r="CX9" s="589"/>
      <c r="CY9" s="590"/>
      <c r="CZ9" s="641">
        <v>8.1</v>
      </c>
      <c r="DA9" s="641"/>
      <c r="DB9" s="641"/>
      <c r="DC9" s="641"/>
      <c r="DD9" s="594">
        <v>80357</v>
      </c>
      <c r="DE9" s="589"/>
      <c r="DF9" s="589"/>
      <c r="DG9" s="589"/>
      <c r="DH9" s="589"/>
      <c r="DI9" s="589"/>
      <c r="DJ9" s="589"/>
      <c r="DK9" s="589"/>
      <c r="DL9" s="589"/>
      <c r="DM9" s="589"/>
      <c r="DN9" s="589"/>
      <c r="DO9" s="589"/>
      <c r="DP9" s="590"/>
      <c r="DQ9" s="594">
        <v>784798</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448881</v>
      </c>
      <c r="S10" s="589"/>
      <c r="T10" s="589"/>
      <c r="U10" s="589"/>
      <c r="V10" s="589"/>
      <c r="W10" s="589"/>
      <c r="X10" s="589"/>
      <c r="Y10" s="590"/>
      <c r="Z10" s="641">
        <v>3.5</v>
      </c>
      <c r="AA10" s="641"/>
      <c r="AB10" s="641"/>
      <c r="AC10" s="641"/>
      <c r="AD10" s="642">
        <v>448881</v>
      </c>
      <c r="AE10" s="642"/>
      <c r="AF10" s="642"/>
      <c r="AG10" s="642"/>
      <c r="AH10" s="642"/>
      <c r="AI10" s="642"/>
      <c r="AJ10" s="642"/>
      <c r="AK10" s="642"/>
      <c r="AL10" s="611">
        <v>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47003</v>
      </c>
      <c r="BH10" s="589"/>
      <c r="BI10" s="589"/>
      <c r="BJ10" s="589"/>
      <c r="BK10" s="589"/>
      <c r="BL10" s="589"/>
      <c r="BM10" s="589"/>
      <c r="BN10" s="590"/>
      <c r="BO10" s="641">
        <v>2.6</v>
      </c>
      <c r="BP10" s="641"/>
      <c r="BQ10" s="641"/>
      <c r="BR10" s="641"/>
      <c r="BS10" s="594">
        <v>7967</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24159</v>
      </c>
      <c r="CS10" s="589"/>
      <c r="CT10" s="589"/>
      <c r="CU10" s="589"/>
      <c r="CV10" s="589"/>
      <c r="CW10" s="589"/>
      <c r="CX10" s="589"/>
      <c r="CY10" s="590"/>
      <c r="CZ10" s="641">
        <v>0.2</v>
      </c>
      <c r="DA10" s="641"/>
      <c r="DB10" s="641"/>
      <c r="DC10" s="641"/>
      <c r="DD10" s="594" t="s">
        <v>109</v>
      </c>
      <c r="DE10" s="589"/>
      <c r="DF10" s="589"/>
      <c r="DG10" s="589"/>
      <c r="DH10" s="589"/>
      <c r="DI10" s="589"/>
      <c r="DJ10" s="589"/>
      <c r="DK10" s="589"/>
      <c r="DL10" s="589"/>
      <c r="DM10" s="589"/>
      <c r="DN10" s="589"/>
      <c r="DO10" s="589"/>
      <c r="DP10" s="590"/>
      <c r="DQ10" s="594">
        <v>12522</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31601</v>
      </c>
      <c r="BH11" s="589"/>
      <c r="BI11" s="589"/>
      <c r="BJ11" s="589"/>
      <c r="BK11" s="589"/>
      <c r="BL11" s="589"/>
      <c r="BM11" s="589"/>
      <c r="BN11" s="590"/>
      <c r="BO11" s="641">
        <v>1.7</v>
      </c>
      <c r="BP11" s="641"/>
      <c r="BQ11" s="641"/>
      <c r="BR11" s="641"/>
      <c r="BS11" s="594">
        <v>5705</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492152</v>
      </c>
      <c r="CS11" s="589"/>
      <c r="CT11" s="589"/>
      <c r="CU11" s="589"/>
      <c r="CV11" s="589"/>
      <c r="CW11" s="589"/>
      <c r="CX11" s="589"/>
      <c r="CY11" s="590"/>
      <c r="CZ11" s="641">
        <v>3.9</v>
      </c>
      <c r="DA11" s="641"/>
      <c r="DB11" s="641"/>
      <c r="DC11" s="641"/>
      <c r="DD11" s="594">
        <v>116397</v>
      </c>
      <c r="DE11" s="589"/>
      <c r="DF11" s="589"/>
      <c r="DG11" s="589"/>
      <c r="DH11" s="589"/>
      <c r="DI11" s="589"/>
      <c r="DJ11" s="589"/>
      <c r="DK11" s="589"/>
      <c r="DL11" s="589"/>
      <c r="DM11" s="589"/>
      <c r="DN11" s="589"/>
      <c r="DO11" s="589"/>
      <c r="DP11" s="590"/>
      <c r="DQ11" s="594">
        <v>185378</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821897</v>
      </c>
      <c r="BH12" s="589"/>
      <c r="BI12" s="589"/>
      <c r="BJ12" s="589"/>
      <c r="BK12" s="589"/>
      <c r="BL12" s="589"/>
      <c r="BM12" s="589"/>
      <c r="BN12" s="590"/>
      <c r="BO12" s="641">
        <v>44.9</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339692</v>
      </c>
      <c r="CS12" s="589"/>
      <c r="CT12" s="589"/>
      <c r="CU12" s="589"/>
      <c r="CV12" s="589"/>
      <c r="CW12" s="589"/>
      <c r="CX12" s="589"/>
      <c r="CY12" s="590"/>
      <c r="CZ12" s="641">
        <v>2.7</v>
      </c>
      <c r="DA12" s="641"/>
      <c r="DB12" s="641"/>
      <c r="DC12" s="641"/>
      <c r="DD12" s="594">
        <v>10643</v>
      </c>
      <c r="DE12" s="589"/>
      <c r="DF12" s="589"/>
      <c r="DG12" s="589"/>
      <c r="DH12" s="589"/>
      <c r="DI12" s="589"/>
      <c r="DJ12" s="589"/>
      <c r="DK12" s="589"/>
      <c r="DL12" s="589"/>
      <c r="DM12" s="589"/>
      <c r="DN12" s="589"/>
      <c r="DO12" s="589"/>
      <c r="DP12" s="590"/>
      <c r="DQ12" s="594">
        <v>301838</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21866</v>
      </c>
      <c r="S13" s="589"/>
      <c r="T13" s="589"/>
      <c r="U13" s="589"/>
      <c r="V13" s="589"/>
      <c r="W13" s="589"/>
      <c r="X13" s="589"/>
      <c r="Y13" s="590"/>
      <c r="Z13" s="641">
        <v>0.2</v>
      </c>
      <c r="AA13" s="641"/>
      <c r="AB13" s="641"/>
      <c r="AC13" s="641"/>
      <c r="AD13" s="642">
        <v>21866</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808225</v>
      </c>
      <c r="BH13" s="589"/>
      <c r="BI13" s="589"/>
      <c r="BJ13" s="589"/>
      <c r="BK13" s="589"/>
      <c r="BL13" s="589"/>
      <c r="BM13" s="589"/>
      <c r="BN13" s="590"/>
      <c r="BO13" s="641">
        <v>44.1</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1360999</v>
      </c>
      <c r="CS13" s="589"/>
      <c r="CT13" s="589"/>
      <c r="CU13" s="589"/>
      <c r="CV13" s="589"/>
      <c r="CW13" s="589"/>
      <c r="CX13" s="589"/>
      <c r="CY13" s="590"/>
      <c r="CZ13" s="641">
        <v>10.9</v>
      </c>
      <c r="DA13" s="641"/>
      <c r="DB13" s="641"/>
      <c r="DC13" s="641"/>
      <c r="DD13" s="594">
        <v>371474</v>
      </c>
      <c r="DE13" s="589"/>
      <c r="DF13" s="589"/>
      <c r="DG13" s="589"/>
      <c r="DH13" s="589"/>
      <c r="DI13" s="589"/>
      <c r="DJ13" s="589"/>
      <c r="DK13" s="589"/>
      <c r="DL13" s="589"/>
      <c r="DM13" s="589"/>
      <c r="DN13" s="589"/>
      <c r="DO13" s="589"/>
      <c r="DP13" s="590"/>
      <c r="DQ13" s="594">
        <v>1127785</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60920</v>
      </c>
      <c r="BH14" s="589"/>
      <c r="BI14" s="589"/>
      <c r="BJ14" s="589"/>
      <c r="BK14" s="589"/>
      <c r="BL14" s="589"/>
      <c r="BM14" s="589"/>
      <c r="BN14" s="590"/>
      <c r="BO14" s="641">
        <v>3.3</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559353</v>
      </c>
      <c r="CS14" s="589"/>
      <c r="CT14" s="589"/>
      <c r="CU14" s="589"/>
      <c r="CV14" s="589"/>
      <c r="CW14" s="589"/>
      <c r="CX14" s="589"/>
      <c r="CY14" s="590"/>
      <c r="CZ14" s="641">
        <v>4.5</v>
      </c>
      <c r="DA14" s="641"/>
      <c r="DB14" s="641"/>
      <c r="DC14" s="641"/>
      <c r="DD14" s="594">
        <v>56265</v>
      </c>
      <c r="DE14" s="589"/>
      <c r="DF14" s="589"/>
      <c r="DG14" s="589"/>
      <c r="DH14" s="589"/>
      <c r="DI14" s="589"/>
      <c r="DJ14" s="589"/>
      <c r="DK14" s="589"/>
      <c r="DL14" s="589"/>
      <c r="DM14" s="589"/>
      <c r="DN14" s="589"/>
      <c r="DO14" s="589"/>
      <c r="DP14" s="590"/>
      <c r="DQ14" s="594">
        <v>493242</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6369</v>
      </c>
      <c r="S15" s="589"/>
      <c r="T15" s="589"/>
      <c r="U15" s="589"/>
      <c r="V15" s="589"/>
      <c r="W15" s="589"/>
      <c r="X15" s="589"/>
      <c r="Y15" s="590"/>
      <c r="Z15" s="641">
        <v>0.1</v>
      </c>
      <c r="AA15" s="641"/>
      <c r="AB15" s="641"/>
      <c r="AC15" s="641"/>
      <c r="AD15" s="642">
        <v>6369</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140377</v>
      </c>
      <c r="BH15" s="589"/>
      <c r="BI15" s="589"/>
      <c r="BJ15" s="589"/>
      <c r="BK15" s="589"/>
      <c r="BL15" s="589"/>
      <c r="BM15" s="589"/>
      <c r="BN15" s="590"/>
      <c r="BO15" s="641">
        <v>7.7</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1978135</v>
      </c>
      <c r="CS15" s="589"/>
      <c r="CT15" s="589"/>
      <c r="CU15" s="589"/>
      <c r="CV15" s="589"/>
      <c r="CW15" s="589"/>
      <c r="CX15" s="589"/>
      <c r="CY15" s="590"/>
      <c r="CZ15" s="641">
        <v>15.9</v>
      </c>
      <c r="DA15" s="641"/>
      <c r="DB15" s="641"/>
      <c r="DC15" s="641"/>
      <c r="DD15" s="594">
        <v>963244</v>
      </c>
      <c r="DE15" s="589"/>
      <c r="DF15" s="589"/>
      <c r="DG15" s="589"/>
      <c r="DH15" s="589"/>
      <c r="DI15" s="589"/>
      <c r="DJ15" s="589"/>
      <c r="DK15" s="589"/>
      <c r="DL15" s="589"/>
      <c r="DM15" s="589"/>
      <c r="DN15" s="589"/>
      <c r="DO15" s="589"/>
      <c r="DP15" s="590"/>
      <c r="DQ15" s="594">
        <v>874070</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5580730</v>
      </c>
      <c r="S16" s="589"/>
      <c r="T16" s="589"/>
      <c r="U16" s="589"/>
      <c r="V16" s="589"/>
      <c r="W16" s="589"/>
      <c r="X16" s="589"/>
      <c r="Y16" s="590"/>
      <c r="Z16" s="641">
        <v>43.9</v>
      </c>
      <c r="AA16" s="641"/>
      <c r="AB16" s="641"/>
      <c r="AC16" s="641"/>
      <c r="AD16" s="642">
        <v>5062595</v>
      </c>
      <c r="AE16" s="642"/>
      <c r="AF16" s="642"/>
      <c r="AG16" s="642"/>
      <c r="AH16" s="642"/>
      <c r="AI16" s="642"/>
      <c r="AJ16" s="642"/>
      <c r="AK16" s="642"/>
      <c r="AL16" s="611">
        <v>67.400000000000006</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3664</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5062595</v>
      </c>
      <c r="S17" s="589"/>
      <c r="T17" s="589"/>
      <c r="U17" s="589"/>
      <c r="V17" s="589"/>
      <c r="W17" s="589"/>
      <c r="X17" s="589"/>
      <c r="Y17" s="590"/>
      <c r="Z17" s="641">
        <v>39.799999999999997</v>
      </c>
      <c r="AA17" s="641"/>
      <c r="AB17" s="641"/>
      <c r="AC17" s="641"/>
      <c r="AD17" s="642">
        <v>5062595</v>
      </c>
      <c r="AE17" s="642"/>
      <c r="AF17" s="642"/>
      <c r="AG17" s="642"/>
      <c r="AH17" s="642"/>
      <c r="AI17" s="642"/>
      <c r="AJ17" s="642"/>
      <c r="AK17" s="642"/>
      <c r="AL17" s="611">
        <v>67.400000000000006</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1740222</v>
      </c>
      <c r="CS17" s="589"/>
      <c r="CT17" s="589"/>
      <c r="CU17" s="589"/>
      <c r="CV17" s="589"/>
      <c r="CW17" s="589"/>
      <c r="CX17" s="589"/>
      <c r="CY17" s="590"/>
      <c r="CZ17" s="641">
        <v>14</v>
      </c>
      <c r="DA17" s="641"/>
      <c r="DB17" s="641"/>
      <c r="DC17" s="641"/>
      <c r="DD17" s="594" t="s">
        <v>109</v>
      </c>
      <c r="DE17" s="589"/>
      <c r="DF17" s="589"/>
      <c r="DG17" s="589"/>
      <c r="DH17" s="589"/>
      <c r="DI17" s="589"/>
      <c r="DJ17" s="589"/>
      <c r="DK17" s="589"/>
      <c r="DL17" s="589"/>
      <c r="DM17" s="589"/>
      <c r="DN17" s="589"/>
      <c r="DO17" s="589"/>
      <c r="DP17" s="590"/>
      <c r="DQ17" s="594">
        <v>1697998</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518134</v>
      </c>
      <c r="S18" s="589"/>
      <c r="T18" s="589"/>
      <c r="U18" s="589"/>
      <c r="V18" s="589"/>
      <c r="W18" s="589"/>
      <c r="X18" s="589"/>
      <c r="Y18" s="590"/>
      <c r="Z18" s="641">
        <v>4.0999999999999996</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v>10370</v>
      </c>
      <c r="CS18" s="589"/>
      <c r="CT18" s="589"/>
      <c r="CU18" s="589"/>
      <c r="CV18" s="589"/>
      <c r="CW18" s="589"/>
      <c r="CX18" s="589"/>
      <c r="CY18" s="590"/>
      <c r="CZ18" s="641">
        <v>0.1</v>
      </c>
      <c r="DA18" s="641"/>
      <c r="DB18" s="641"/>
      <c r="DC18" s="641"/>
      <c r="DD18" s="594">
        <v>10370</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17</v>
      </c>
      <c r="BH19" s="589"/>
      <c r="BI19" s="589"/>
      <c r="BJ19" s="589"/>
      <c r="BK19" s="589"/>
      <c r="BL19" s="589"/>
      <c r="BM19" s="589"/>
      <c r="BN19" s="590"/>
      <c r="BO19" s="641">
        <v>0</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7997124</v>
      </c>
      <c r="S20" s="589"/>
      <c r="T20" s="589"/>
      <c r="U20" s="589"/>
      <c r="V20" s="589"/>
      <c r="W20" s="589"/>
      <c r="X20" s="589"/>
      <c r="Y20" s="590"/>
      <c r="Z20" s="641">
        <v>62.8</v>
      </c>
      <c r="AA20" s="641"/>
      <c r="AB20" s="641"/>
      <c r="AC20" s="641"/>
      <c r="AD20" s="642">
        <v>7478972</v>
      </c>
      <c r="AE20" s="642"/>
      <c r="AF20" s="642"/>
      <c r="AG20" s="642"/>
      <c r="AH20" s="642"/>
      <c r="AI20" s="642"/>
      <c r="AJ20" s="642"/>
      <c r="AK20" s="642"/>
      <c r="AL20" s="611">
        <v>99.6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17</v>
      </c>
      <c r="BH20" s="589"/>
      <c r="BI20" s="589"/>
      <c r="BJ20" s="589"/>
      <c r="BK20" s="589"/>
      <c r="BL20" s="589"/>
      <c r="BM20" s="589"/>
      <c r="BN20" s="590"/>
      <c r="BO20" s="641">
        <v>0</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12460632</v>
      </c>
      <c r="CS20" s="589"/>
      <c r="CT20" s="589"/>
      <c r="CU20" s="589"/>
      <c r="CV20" s="589"/>
      <c r="CW20" s="589"/>
      <c r="CX20" s="589"/>
      <c r="CY20" s="590"/>
      <c r="CZ20" s="641">
        <v>100</v>
      </c>
      <c r="DA20" s="641"/>
      <c r="DB20" s="641"/>
      <c r="DC20" s="641"/>
      <c r="DD20" s="594">
        <v>1711045</v>
      </c>
      <c r="DE20" s="589"/>
      <c r="DF20" s="589"/>
      <c r="DG20" s="589"/>
      <c r="DH20" s="589"/>
      <c r="DI20" s="589"/>
      <c r="DJ20" s="589"/>
      <c r="DK20" s="589"/>
      <c r="DL20" s="589"/>
      <c r="DM20" s="589"/>
      <c r="DN20" s="589"/>
      <c r="DO20" s="589"/>
      <c r="DP20" s="590"/>
      <c r="DQ20" s="594">
        <v>8564599</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2288</v>
      </c>
      <c r="S21" s="589"/>
      <c r="T21" s="589"/>
      <c r="U21" s="589"/>
      <c r="V21" s="589"/>
      <c r="W21" s="589"/>
      <c r="X21" s="589"/>
      <c r="Y21" s="590"/>
      <c r="Z21" s="641">
        <v>0</v>
      </c>
      <c r="AA21" s="641"/>
      <c r="AB21" s="641"/>
      <c r="AC21" s="641"/>
      <c r="AD21" s="642">
        <v>2288</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32948</v>
      </c>
      <c r="S22" s="589"/>
      <c r="T22" s="589"/>
      <c r="U22" s="589"/>
      <c r="V22" s="589"/>
      <c r="W22" s="589"/>
      <c r="X22" s="589"/>
      <c r="Y22" s="590"/>
      <c r="Z22" s="641">
        <v>0.3</v>
      </c>
      <c r="AA22" s="641"/>
      <c r="AB22" s="641"/>
      <c r="AC22" s="641"/>
      <c r="AD22" s="642" t="s">
        <v>109</v>
      </c>
      <c r="AE22" s="642"/>
      <c r="AF22" s="642"/>
      <c r="AG22" s="642"/>
      <c r="AH22" s="642"/>
      <c r="AI22" s="642"/>
      <c r="AJ22" s="642"/>
      <c r="AK22" s="642"/>
      <c r="AL22" s="611" t="s">
        <v>109</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323696</v>
      </c>
      <c r="S23" s="589"/>
      <c r="T23" s="589"/>
      <c r="U23" s="589"/>
      <c r="V23" s="589"/>
      <c r="W23" s="589"/>
      <c r="X23" s="589"/>
      <c r="Y23" s="590"/>
      <c r="Z23" s="641">
        <v>2.5</v>
      </c>
      <c r="AA23" s="641"/>
      <c r="AB23" s="641"/>
      <c r="AC23" s="641"/>
      <c r="AD23" s="642">
        <v>9661</v>
      </c>
      <c r="AE23" s="642"/>
      <c r="AF23" s="642"/>
      <c r="AG23" s="642"/>
      <c r="AH23" s="642"/>
      <c r="AI23" s="642"/>
      <c r="AJ23" s="642"/>
      <c r="AK23" s="642"/>
      <c r="AL23" s="611">
        <v>0.1</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17</v>
      </c>
      <c r="BH23" s="589"/>
      <c r="BI23" s="589"/>
      <c r="BJ23" s="589"/>
      <c r="BK23" s="589"/>
      <c r="BL23" s="589"/>
      <c r="BM23" s="589"/>
      <c r="BN23" s="590"/>
      <c r="BO23" s="641">
        <v>0</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73926</v>
      </c>
      <c r="S24" s="589"/>
      <c r="T24" s="589"/>
      <c r="U24" s="589"/>
      <c r="V24" s="589"/>
      <c r="W24" s="589"/>
      <c r="X24" s="589"/>
      <c r="Y24" s="590"/>
      <c r="Z24" s="641">
        <v>0.6</v>
      </c>
      <c r="AA24" s="641"/>
      <c r="AB24" s="641"/>
      <c r="AC24" s="641"/>
      <c r="AD24" s="642" t="s">
        <v>109</v>
      </c>
      <c r="AE24" s="642"/>
      <c r="AF24" s="642"/>
      <c r="AG24" s="642"/>
      <c r="AH24" s="642"/>
      <c r="AI24" s="642"/>
      <c r="AJ24" s="642"/>
      <c r="AK24" s="642"/>
      <c r="AL24" s="611" t="s">
        <v>109</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5010817</v>
      </c>
      <c r="CS24" s="639"/>
      <c r="CT24" s="639"/>
      <c r="CU24" s="639"/>
      <c r="CV24" s="639"/>
      <c r="CW24" s="639"/>
      <c r="CX24" s="639"/>
      <c r="CY24" s="686"/>
      <c r="CZ24" s="690">
        <v>40.200000000000003</v>
      </c>
      <c r="DA24" s="691"/>
      <c r="DB24" s="691"/>
      <c r="DC24" s="692"/>
      <c r="DD24" s="685">
        <v>3858949</v>
      </c>
      <c r="DE24" s="639"/>
      <c r="DF24" s="639"/>
      <c r="DG24" s="639"/>
      <c r="DH24" s="639"/>
      <c r="DI24" s="639"/>
      <c r="DJ24" s="639"/>
      <c r="DK24" s="686"/>
      <c r="DL24" s="685">
        <v>3805944</v>
      </c>
      <c r="DM24" s="639"/>
      <c r="DN24" s="639"/>
      <c r="DO24" s="639"/>
      <c r="DP24" s="639"/>
      <c r="DQ24" s="639"/>
      <c r="DR24" s="639"/>
      <c r="DS24" s="639"/>
      <c r="DT24" s="639"/>
      <c r="DU24" s="639"/>
      <c r="DV24" s="686"/>
      <c r="DW24" s="687">
        <v>48.1</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1086899</v>
      </c>
      <c r="S25" s="589"/>
      <c r="T25" s="589"/>
      <c r="U25" s="589"/>
      <c r="V25" s="589"/>
      <c r="W25" s="589"/>
      <c r="X25" s="589"/>
      <c r="Y25" s="590"/>
      <c r="Z25" s="641">
        <v>8.5</v>
      </c>
      <c r="AA25" s="641"/>
      <c r="AB25" s="641"/>
      <c r="AC25" s="641"/>
      <c r="AD25" s="642" t="s">
        <v>109</v>
      </c>
      <c r="AE25" s="642"/>
      <c r="AF25" s="642"/>
      <c r="AG25" s="642"/>
      <c r="AH25" s="642"/>
      <c r="AI25" s="642"/>
      <c r="AJ25" s="642"/>
      <c r="AK25" s="642"/>
      <c r="AL25" s="611" t="s">
        <v>109</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1805438</v>
      </c>
      <c r="CS25" s="607"/>
      <c r="CT25" s="607"/>
      <c r="CU25" s="607"/>
      <c r="CV25" s="607"/>
      <c r="CW25" s="607"/>
      <c r="CX25" s="607"/>
      <c r="CY25" s="608"/>
      <c r="CZ25" s="591">
        <v>14.5</v>
      </c>
      <c r="DA25" s="609"/>
      <c r="DB25" s="609"/>
      <c r="DC25" s="610"/>
      <c r="DD25" s="594">
        <v>1603100</v>
      </c>
      <c r="DE25" s="607"/>
      <c r="DF25" s="607"/>
      <c r="DG25" s="607"/>
      <c r="DH25" s="607"/>
      <c r="DI25" s="607"/>
      <c r="DJ25" s="607"/>
      <c r="DK25" s="608"/>
      <c r="DL25" s="594">
        <v>1551063</v>
      </c>
      <c r="DM25" s="607"/>
      <c r="DN25" s="607"/>
      <c r="DO25" s="607"/>
      <c r="DP25" s="607"/>
      <c r="DQ25" s="607"/>
      <c r="DR25" s="607"/>
      <c r="DS25" s="607"/>
      <c r="DT25" s="607"/>
      <c r="DU25" s="607"/>
      <c r="DV25" s="608"/>
      <c r="DW25" s="611">
        <v>19.600000000000001</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1172868</v>
      </c>
      <c r="CS26" s="589"/>
      <c r="CT26" s="589"/>
      <c r="CU26" s="589"/>
      <c r="CV26" s="589"/>
      <c r="CW26" s="589"/>
      <c r="CX26" s="589"/>
      <c r="CY26" s="590"/>
      <c r="CZ26" s="591">
        <v>9.4</v>
      </c>
      <c r="DA26" s="609"/>
      <c r="DB26" s="609"/>
      <c r="DC26" s="610"/>
      <c r="DD26" s="594">
        <v>993608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936245</v>
      </c>
      <c r="S27" s="589"/>
      <c r="T27" s="589"/>
      <c r="U27" s="589"/>
      <c r="V27" s="589"/>
      <c r="W27" s="589"/>
      <c r="X27" s="589"/>
      <c r="Y27" s="590"/>
      <c r="Z27" s="641">
        <v>7.4</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1830704</v>
      </c>
      <c r="BH27" s="589"/>
      <c r="BI27" s="589"/>
      <c r="BJ27" s="589"/>
      <c r="BK27" s="589"/>
      <c r="BL27" s="589"/>
      <c r="BM27" s="589"/>
      <c r="BN27" s="590"/>
      <c r="BO27" s="641">
        <v>100</v>
      </c>
      <c r="BP27" s="641"/>
      <c r="BQ27" s="641"/>
      <c r="BR27" s="641"/>
      <c r="BS27" s="594">
        <v>13672</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1465157</v>
      </c>
      <c r="CS27" s="607"/>
      <c r="CT27" s="607"/>
      <c r="CU27" s="607"/>
      <c r="CV27" s="607"/>
      <c r="CW27" s="607"/>
      <c r="CX27" s="607"/>
      <c r="CY27" s="608"/>
      <c r="CZ27" s="591">
        <v>11.8</v>
      </c>
      <c r="DA27" s="609"/>
      <c r="DB27" s="609"/>
      <c r="DC27" s="610"/>
      <c r="DD27" s="594">
        <v>557851</v>
      </c>
      <c r="DE27" s="607"/>
      <c r="DF27" s="607"/>
      <c r="DG27" s="607"/>
      <c r="DH27" s="607"/>
      <c r="DI27" s="607"/>
      <c r="DJ27" s="607"/>
      <c r="DK27" s="608"/>
      <c r="DL27" s="594">
        <v>556883</v>
      </c>
      <c r="DM27" s="607"/>
      <c r="DN27" s="607"/>
      <c r="DO27" s="607"/>
      <c r="DP27" s="607"/>
      <c r="DQ27" s="607"/>
      <c r="DR27" s="607"/>
      <c r="DS27" s="607"/>
      <c r="DT27" s="607"/>
      <c r="DU27" s="607"/>
      <c r="DV27" s="608"/>
      <c r="DW27" s="611">
        <v>7</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25413</v>
      </c>
      <c r="S28" s="589"/>
      <c r="T28" s="589"/>
      <c r="U28" s="589"/>
      <c r="V28" s="589"/>
      <c r="W28" s="589"/>
      <c r="X28" s="589"/>
      <c r="Y28" s="590"/>
      <c r="Z28" s="641">
        <v>0.2</v>
      </c>
      <c r="AA28" s="641"/>
      <c r="AB28" s="641"/>
      <c r="AC28" s="641"/>
      <c r="AD28" s="642">
        <v>10991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1740222</v>
      </c>
      <c r="CS28" s="589"/>
      <c r="CT28" s="589"/>
      <c r="CU28" s="589"/>
      <c r="CV28" s="589"/>
      <c r="CW28" s="589"/>
      <c r="CX28" s="589"/>
      <c r="CY28" s="590"/>
      <c r="CZ28" s="591">
        <v>14</v>
      </c>
      <c r="DA28" s="609"/>
      <c r="DB28" s="609"/>
      <c r="DC28" s="610"/>
      <c r="DD28" s="594">
        <v>1697998</v>
      </c>
      <c r="DE28" s="589"/>
      <c r="DF28" s="589"/>
      <c r="DG28" s="589"/>
      <c r="DH28" s="589"/>
      <c r="DI28" s="589"/>
      <c r="DJ28" s="589"/>
      <c r="DK28" s="590"/>
      <c r="DL28" s="594">
        <v>1697998</v>
      </c>
      <c r="DM28" s="589"/>
      <c r="DN28" s="589"/>
      <c r="DO28" s="589"/>
      <c r="DP28" s="589"/>
      <c r="DQ28" s="589"/>
      <c r="DR28" s="589"/>
      <c r="DS28" s="589"/>
      <c r="DT28" s="589"/>
      <c r="DU28" s="589"/>
      <c r="DV28" s="590"/>
      <c r="DW28" s="611">
        <v>21.4</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105409</v>
      </c>
      <c r="S29" s="589"/>
      <c r="T29" s="589"/>
      <c r="U29" s="589"/>
      <c r="V29" s="589"/>
      <c r="W29" s="589"/>
      <c r="X29" s="589"/>
      <c r="Y29" s="590"/>
      <c r="Z29" s="641">
        <v>0.8</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1740222</v>
      </c>
      <c r="CS29" s="607"/>
      <c r="CT29" s="607"/>
      <c r="CU29" s="607"/>
      <c r="CV29" s="607"/>
      <c r="CW29" s="607"/>
      <c r="CX29" s="607"/>
      <c r="CY29" s="608"/>
      <c r="CZ29" s="591">
        <v>14</v>
      </c>
      <c r="DA29" s="609"/>
      <c r="DB29" s="609"/>
      <c r="DC29" s="610"/>
      <c r="DD29" s="594">
        <v>1697998</v>
      </c>
      <c r="DE29" s="607"/>
      <c r="DF29" s="607"/>
      <c r="DG29" s="607"/>
      <c r="DH29" s="607"/>
      <c r="DI29" s="607"/>
      <c r="DJ29" s="607"/>
      <c r="DK29" s="608"/>
      <c r="DL29" s="594">
        <v>1697998</v>
      </c>
      <c r="DM29" s="607"/>
      <c r="DN29" s="607"/>
      <c r="DO29" s="607"/>
      <c r="DP29" s="607"/>
      <c r="DQ29" s="607"/>
      <c r="DR29" s="607"/>
      <c r="DS29" s="607"/>
      <c r="DT29" s="607"/>
      <c r="DU29" s="607"/>
      <c r="DV29" s="608"/>
      <c r="DW29" s="611">
        <v>21.4</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1416</v>
      </c>
      <c r="S30" s="589"/>
      <c r="T30" s="589"/>
      <c r="U30" s="589"/>
      <c r="V30" s="589"/>
      <c r="W30" s="589"/>
      <c r="X30" s="589"/>
      <c r="Y30" s="590"/>
      <c r="Z30" s="641">
        <v>0</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98.9</v>
      </c>
      <c r="BH30" s="655"/>
      <c r="BI30" s="655"/>
      <c r="BJ30" s="655"/>
      <c r="BK30" s="655"/>
      <c r="BL30" s="655"/>
      <c r="BM30" s="656">
        <v>95.5</v>
      </c>
      <c r="BN30" s="655"/>
      <c r="BO30" s="655"/>
      <c r="BP30" s="655"/>
      <c r="BQ30" s="657"/>
      <c r="BR30" s="654">
        <v>98.8</v>
      </c>
      <c r="BS30" s="655"/>
      <c r="BT30" s="655"/>
      <c r="BU30" s="655"/>
      <c r="BV30" s="655"/>
      <c r="BW30" s="655"/>
      <c r="BX30" s="656">
        <v>94.8</v>
      </c>
      <c r="BY30" s="655"/>
      <c r="BZ30" s="655"/>
      <c r="CA30" s="655"/>
      <c r="CB30" s="657"/>
      <c r="CD30" s="660"/>
      <c r="CE30" s="661"/>
      <c r="CF30" s="625" t="s">
        <v>290</v>
      </c>
      <c r="CG30" s="622"/>
      <c r="CH30" s="622"/>
      <c r="CI30" s="622"/>
      <c r="CJ30" s="622"/>
      <c r="CK30" s="622"/>
      <c r="CL30" s="622"/>
      <c r="CM30" s="622"/>
      <c r="CN30" s="622"/>
      <c r="CO30" s="622"/>
      <c r="CP30" s="622"/>
      <c r="CQ30" s="623"/>
      <c r="CR30" s="588">
        <v>1611269</v>
      </c>
      <c r="CS30" s="589"/>
      <c r="CT30" s="589"/>
      <c r="CU30" s="589"/>
      <c r="CV30" s="589"/>
      <c r="CW30" s="589"/>
      <c r="CX30" s="589"/>
      <c r="CY30" s="590"/>
      <c r="CZ30" s="591">
        <v>12.9</v>
      </c>
      <c r="DA30" s="609"/>
      <c r="DB30" s="609"/>
      <c r="DC30" s="610"/>
      <c r="DD30" s="594">
        <v>1569045</v>
      </c>
      <c r="DE30" s="589"/>
      <c r="DF30" s="589"/>
      <c r="DG30" s="589"/>
      <c r="DH30" s="589"/>
      <c r="DI30" s="589"/>
      <c r="DJ30" s="589"/>
      <c r="DK30" s="590"/>
      <c r="DL30" s="594">
        <v>1569045</v>
      </c>
      <c r="DM30" s="589"/>
      <c r="DN30" s="589"/>
      <c r="DO30" s="589"/>
      <c r="DP30" s="589"/>
      <c r="DQ30" s="589"/>
      <c r="DR30" s="589"/>
      <c r="DS30" s="589"/>
      <c r="DT30" s="589"/>
      <c r="DU30" s="589"/>
      <c r="DV30" s="590"/>
      <c r="DW30" s="611">
        <v>19.8</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140231</v>
      </c>
      <c r="S31" s="589"/>
      <c r="T31" s="589"/>
      <c r="U31" s="589"/>
      <c r="V31" s="589"/>
      <c r="W31" s="589"/>
      <c r="X31" s="589"/>
      <c r="Y31" s="590"/>
      <c r="Z31" s="641">
        <v>1.1000000000000001</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96.6</v>
      </c>
      <c r="BN31" s="653"/>
      <c r="BO31" s="653"/>
      <c r="BP31" s="653"/>
      <c r="BQ31" s="617"/>
      <c r="BR31" s="652">
        <v>98.6</v>
      </c>
      <c r="BS31" s="607"/>
      <c r="BT31" s="607"/>
      <c r="BU31" s="607"/>
      <c r="BV31" s="607"/>
      <c r="BW31" s="607"/>
      <c r="BX31" s="643">
        <v>95.7</v>
      </c>
      <c r="BY31" s="653"/>
      <c r="BZ31" s="653"/>
      <c r="CA31" s="653"/>
      <c r="CB31" s="617"/>
      <c r="CD31" s="660"/>
      <c r="CE31" s="661"/>
      <c r="CF31" s="625" t="s">
        <v>294</v>
      </c>
      <c r="CG31" s="622"/>
      <c r="CH31" s="622"/>
      <c r="CI31" s="622"/>
      <c r="CJ31" s="622"/>
      <c r="CK31" s="622"/>
      <c r="CL31" s="622"/>
      <c r="CM31" s="622"/>
      <c r="CN31" s="622"/>
      <c r="CO31" s="622"/>
      <c r="CP31" s="622"/>
      <c r="CQ31" s="623"/>
      <c r="CR31" s="588">
        <v>128953</v>
      </c>
      <c r="CS31" s="607"/>
      <c r="CT31" s="607"/>
      <c r="CU31" s="607"/>
      <c r="CV31" s="607"/>
      <c r="CW31" s="607"/>
      <c r="CX31" s="607"/>
      <c r="CY31" s="608"/>
      <c r="CZ31" s="591">
        <v>1</v>
      </c>
      <c r="DA31" s="609"/>
      <c r="DB31" s="609"/>
      <c r="DC31" s="610"/>
      <c r="DD31" s="594">
        <v>128953</v>
      </c>
      <c r="DE31" s="607"/>
      <c r="DF31" s="607"/>
      <c r="DG31" s="607"/>
      <c r="DH31" s="607"/>
      <c r="DI31" s="607"/>
      <c r="DJ31" s="607"/>
      <c r="DK31" s="608"/>
      <c r="DL31" s="594">
        <v>128953</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239141</v>
      </c>
      <c r="S32" s="589"/>
      <c r="T32" s="589"/>
      <c r="U32" s="589"/>
      <c r="V32" s="589"/>
      <c r="W32" s="589"/>
      <c r="X32" s="589"/>
      <c r="Y32" s="590"/>
      <c r="Z32" s="641">
        <v>1.9</v>
      </c>
      <c r="AA32" s="641"/>
      <c r="AB32" s="641"/>
      <c r="AC32" s="641"/>
      <c r="AD32" s="642">
        <v>5802</v>
      </c>
      <c r="AE32" s="642"/>
      <c r="AF32" s="642"/>
      <c r="AG32" s="642"/>
      <c r="AH32" s="642"/>
      <c r="AI32" s="642"/>
      <c r="AJ32" s="642"/>
      <c r="AK32" s="642"/>
      <c r="AL32" s="611">
        <v>0.1</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98.8</v>
      </c>
      <c r="BH32" s="573"/>
      <c r="BI32" s="573"/>
      <c r="BJ32" s="573"/>
      <c r="BK32" s="573"/>
      <c r="BL32" s="573"/>
      <c r="BM32" s="636">
        <v>93.7</v>
      </c>
      <c r="BN32" s="573"/>
      <c r="BO32" s="573"/>
      <c r="BP32" s="573"/>
      <c r="BQ32" s="630"/>
      <c r="BR32" s="651">
        <v>98.8</v>
      </c>
      <c r="BS32" s="573"/>
      <c r="BT32" s="573"/>
      <c r="BU32" s="573"/>
      <c r="BV32" s="573"/>
      <c r="BW32" s="573"/>
      <c r="BX32" s="636">
        <v>93</v>
      </c>
      <c r="BY32" s="573"/>
      <c r="BZ32" s="573"/>
      <c r="CA32" s="573"/>
      <c r="CB32" s="630"/>
      <c r="CD32" s="662"/>
      <c r="CE32" s="663"/>
      <c r="CF32" s="625" t="s">
        <v>297</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1760525</v>
      </c>
      <c r="S33" s="589"/>
      <c r="T33" s="589"/>
      <c r="U33" s="589"/>
      <c r="V33" s="589"/>
      <c r="W33" s="589"/>
      <c r="X33" s="589"/>
      <c r="Y33" s="590"/>
      <c r="Z33" s="641">
        <v>13.8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5735106</v>
      </c>
      <c r="CS33" s="607"/>
      <c r="CT33" s="607"/>
      <c r="CU33" s="607"/>
      <c r="CV33" s="607"/>
      <c r="CW33" s="607"/>
      <c r="CX33" s="607"/>
      <c r="CY33" s="608"/>
      <c r="CZ33" s="591">
        <v>46</v>
      </c>
      <c r="DA33" s="609"/>
      <c r="DB33" s="609"/>
      <c r="DC33" s="610"/>
      <c r="DD33" s="594">
        <v>4433223</v>
      </c>
      <c r="DE33" s="607"/>
      <c r="DF33" s="607"/>
      <c r="DG33" s="607"/>
      <c r="DH33" s="607"/>
      <c r="DI33" s="607"/>
      <c r="DJ33" s="607"/>
      <c r="DK33" s="608"/>
      <c r="DL33" s="594">
        <v>3333473</v>
      </c>
      <c r="DM33" s="607"/>
      <c r="DN33" s="607"/>
      <c r="DO33" s="607"/>
      <c r="DP33" s="607"/>
      <c r="DQ33" s="607"/>
      <c r="DR33" s="607"/>
      <c r="DS33" s="607"/>
      <c r="DT33" s="607"/>
      <c r="DU33" s="607"/>
      <c r="DV33" s="608"/>
      <c r="DW33" s="611">
        <v>42.1</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1854289</v>
      </c>
      <c r="CS34" s="589"/>
      <c r="CT34" s="589"/>
      <c r="CU34" s="589"/>
      <c r="CV34" s="589"/>
      <c r="CW34" s="589"/>
      <c r="CX34" s="589"/>
      <c r="CY34" s="590"/>
      <c r="CZ34" s="591">
        <v>14.9</v>
      </c>
      <c r="DA34" s="609"/>
      <c r="DB34" s="609"/>
      <c r="DC34" s="610"/>
      <c r="DD34" s="594">
        <v>1364095</v>
      </c>
      <c r="DE34" s="589"/>
      <c r="DF34" s="589"/>
      <c r="DG34" s="589"/>
      <c r="DH34" s="589"/>
      <c r="DI34" s="589"/>
      <c r="DJ34" s="589"/>
      <c r="DK34" s="590"/>
      <c r="DL34" s="594">
        <v>1150707</v>
      </c>
      <c r="DM34" s="589"/>
      <c r="DN34" s="589"/>
      <c r="DO34" s="589"/>
      <c r="DP34" s="589"/>
      <c r="DQ34" s="589"/>
      <c r="DR34" s="589"/>
      <c r="DS34" s="589"/>
      <c r="DT34" s="589"/>
      <c r="DU34" s="589"/>
      <c r="DV34" s="590"/>
      <c r="DW34" s="611">
        <v>14.5</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412425</v>
      </c>
      <c r="S35" s="589"/>
      <c r="T35" s="589"/>
      <c r="U35" s="589"/>
      <c r="V35" s="589"/>
      <c r="W35" s="589"/>
      <c r="X35" s="589"/>
      <c r="Y35" s="590"/>
      <c r="Z35" s="641">
        <v>3.2</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2005960</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4971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46229</v>
      </c>
      <c r="CS35" s="607"/>
      <c r="CT35" s="607"/>
      <c r="CU35" s="607"/>
      <c r="CV35" s="607"/>
      <c r="CW35" s="607"/>
      <c r="CX35" s="607"/>
      <c r="CY35" s="608"/>
      <c r="CZ35" s="591">
        <v>0.4</v>
      </c>
      <c r="DA35" s="609"/>
      <c r="DB35" s="609"/>
      <c r="DC35" s="610"/>
      <c r="DD35" s="594">
        <v>36037</v>
      </c>
      <c r="DE35" s="607"/>
      <c r="DF35" s="607"/>
      <c r="DG35" s="607"/>
      <c r="DH35" s="607"/>
      <c r="DI35" s="607"/>
      <c r="DJ35" s="607"/>
      <c r="DK35" s="608"/>
      <c r="DL35" s="594">
        <v>36037</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12725261</v>
      </c>
      <c r="S36" s="629"/>
      <c r="T36" s="629"/>
      <c r="U36" s="629"/>
      <c r="V36" s="629"/>
      <c r="W36" s="629"/>
      <c r="X36" s="629"/>
      <c r="Y36" s="632"/>
      <c r="Z36" s="633">
        <v>100</v>
      </c>
      <c r="AA36" s="633"/>
      <c r="AB36" s="633"/>
      <c r="AC36" s="633"/>
      <c r="AD36" s="634">
        <v>7507714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813895</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-85098</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1392017</v>
      </c>
      <c r="CS36" s="589"/>
      <c r="CT36" s="589"/>
      <c r="CU36" s="589"/>
      <c r="CV36" s="589"/>
      <c r="CW36" s="589"/>
      <c r="CX36" s="589"/>
      <c r="CY36" s="590"/>
      <c r="CZ36" s="591">
        <v>11.2</v>
      </c>
      <c r="DA36" s="609"/>
      <c r="DB36" s="609"/>
      <c r="DC36" s="610"/>
      <c r="DD36" s="594">
        <v>1049381</v>
      </c>
      <c r="DE36" s="589"/>
      <c r="DF36" s="589"/>
      <c r="DG36" s="589"/>
      <c r="DH36" s="589"/>
      <c r="DI36" s="589"/>
      <c r="DJ36" s="589"/>
      <c r="DK36" s="590"/>
      <c r="DL36" s="594">
        <v>716758</v>
      </c>
      <c r="DM36" s="589"/>
      <c r="DN36" s="589"/>
      <c r="DO36" s="589"/>
      <c r="DP36" s="589"/>
      <c r="DQ36" s="589"/>
      <c r="DR36" s="589"/>
      <c r="DS36" s="589"/>
      <c r="DT36" s="589"/>
      <c r="DU36" s="589"/>
      <c r="DV36" s="590"/>
      <c r="DW36" s="611">
        <v>9</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177361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3538</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617968</v>
      </c>
      <c r="CS37" s="607"/>
      <c r="CT37" s="607"/>
      <c r="CU37" s="607"/>
      <c r="CV37" s="607"/>
      <c r="CW37" s="607"/>
      <c r="CX37" s="607"/>
      <c r="CY37" s="608"/>
      <c r="CZ37" s="591">
        <v>5</v>
      </c>
      <c r="DA37" s="609"/>
      <c r="DB37" s="609"/>
      <c r="DC37" s="610"/>
      <c r="DD37" s="594">
        <v>513328</v>
      </c>
      <c r="DE37" s="607"/>
      <c r="DF37" s="607"/>
      <c r="DG37" s="607"/>
      <c r="DH37" s="607"/>
      <c r="DI37" s="607"/>
      <c r="DJ37" s="607"/>
      <c r="DK37" s="608"/>
      <c r="DL37" s="594">
        <v>483967</v>
      </c>
      <c r="DM37" s="607"/>
      <c r="DN37" s="607"/>
      <c r="DO37" s="607"/>
      <c r="DP37" s="607"/>
      <c r="DQ37" s="607"/>
      <c r="DR37" s="607"/>
      <c r="DS37" s="607"/>
      <c r="DT37" s="607"/>
      <c r="DU37" s="607"/>
      <c r="DV37" s="608"/>
      <c r="DW37" s="611">
        <v>6.1</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655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6264</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2005305</v>
      </c>
      <c r="CS38" s="589"/>
      <c r="CT38" s="589"/>
      <c r="CU38" s="589"/>
      <c r="CV38" s="589"/>
      <c r="CW38" s="589"/>
      <c r="CX38" s="589"/>
      <c r="CY38" s="590"/>
      <c r="CZ38" s="591">
        <v>16.100000000000001</v>
      </c>
      <c r="DA38" s="609"/>
      <c r="DB38" s="609"/>
      <c r="DC38" s="610"/>
      <c r="DD38" s="594">
        <v>1828804</v>
      </c>
      <c r="DE38" s="589"/>
      <c r="DF38" s="589"/>
      <c r="DG38" s="589"/>
      <c r="DH38" s="589"/>
      <c r="DI38" s="589"/>
      <c r="DJ38" s="589"/>
      <c r="DK38" s="590"/>
      <c r="DL38" s="594">
        <v>1426191</v>
      </c>
      <c r="DM38" s="589"/>
      <c r="DN38" s="589"/>
      <c r="DO38" s="589"/>
      <c r="DP38" s="589"/>
      <c r="DQ38" s="589"/>
      <c r="DR38" s="589"/>
      <c r="DS38" s="589"/>
      <c r="DT38" s="589"/>
      <c r="DU38" s="589"/>
      <c r="DV38" s="590"/>
      <c r="DW38" s="611">
        <v>18</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419308</v>
      </c>
      <c r="CS39" s="607"/>
      <c r="CT39" s="607"/>
      <c r="CU39" s="607"/>
      <c r="CV39" s="607"/>
      <c r="CW39" s="607"/>
      <c r="CX39" s="607"/>
      <c r="CY39" s="608"/>
      <c r="CZ39" s="591">
        <v>3.4</v>
      </c>
      <c r="DA39" s="609"/>
      <c r="DB39" s="609"/>
      <c r="DC39" s="610"/>
      <c r="DD39" s="594">
        <v>145296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244057</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120</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17958</v>
      </c>
      <c r="CS40" s="589"/>
      <c r="CT40" s="589"/>
      <c r="CU40" s="589"/>
      <c r="CV40" s="589"/>
      <c r="CW40" s="589"/>
      <c r="CX40" s="589"/>
      <c r="CY40" s="590"/>
      <c r="CZ40" s="591">
        <v>0.1</v>
      </c>
      <c r="DA40" s="609"/>
      <c r="DB40" s="609"/>
      <c r="DC40" s="610"/>
      <c r="DD40" s="594">
        <v>9610</v>
      </c>
      <c r="DE40" s="589"/>
      <c r="DF40" s="589"/>
      <c r="DG40" s="589"/>
      <c r="DH40" s="589"/>
      <c r="DI40" s="589"/>
      <c r="DJ40" s="589"/>
      <c r="DK40" s="590"/>
      <c r="DL40" s="594">
        <v>3780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769992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329</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1714709</v>
      </c>
      <c r="CS42" s="589"/>
      <c r="CT42" s="589"/>
      <c r="CU42" s="589"/>
      <c r="CV42" s="589"/>
      <c r="CW42" s="589"/>
      <c r="CX42" s="589"/>
      <c r="CY42" s="590"/>
      <c r="CZ42" s="591">
        <v>13.8</v>
      </c>
      <c r="DA42" s="592"/>
      <c r="DB42" s="592"/>
      <c r="DC42" s="593"/>
      <c r="DD42" s="594">
        <v>272427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37024</v>
      </c>
      <c r="CS43" s="607"/>
      <c r="CT43" s="607"/>
      <c r="CU43" s="607"/>
      <c r="CV43" s="607"/>
      <c r="CW43" s="607"/>
      <c r="CX43" s="607"/>
      <c r="CY43" s="608"/>
      <c r="CZ43" s="591">
        <v>0.3</v>
      </c>
      <c r="DA43" s="609"/>
      <c r="DB43" s="609"/>
      <c r="DC43" s="610"/>
      <c r="DD43" s="594">
        <v>23308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1711045</v>
      </c>
      <c r="CS44" s="589"/>
      <c r="CT44" s="589"/>
      <c r="CU44" s="589"/>
      <c r="CV44" s="589"/>
      <c r="CW44" s="589"/>
      <c r="CX44" s="589"/>
      <c r="CY44" s="590"/>
      <c r="CZ44" s="591">
        <v>13.7</v>
      </c>
      <c r="DA44" s="592"/>
      <c r="DB44" s="592"/>
      <c r="DC44" s="593"/>
      <c r="DD44" s="594">
        <v>272427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529818</v>
      </c>
      <c r="CS45" s="607"/>
      <c r="CT45" s="607"/>
      <c r="CU45" s="607"/>
      <c r="CV45" s="607"/>
      <c r="CW45" s="607"/>
      <c r="CX45" s="607"/>
      <c r="CY45" s="608"/>
      <c r="CZ45" s="591">
        <v>4.3</v>
      </c>
      <c r="DA45" s="609"/>
      <c r="DB45" s="609"/>
      <c r="DC45" s="610"/>
      <c r="DD45" s="594">
        <v>4518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1180227</v>
      </c>
      <c r="CS46" s="589"/>
      <c r="CT46" s="589"/>
      <c r="CU46" s="589"/>
      <c r="CV46" s="589"/>
      <c r="CW46" s="589"/>
      <c r="CX46" s="589"/>
      <c r="CY46" s="590"/>
      <c r="CZ46" s="591">
        <v>9.5</v>
      </c>
      <c r="DA46" s="592"/>
      <c r="DB46" s="592"/>
      <c r="DC46" s="593"/>
      <c r="DD46" s="594">
        <v>266909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3664</v>
      </c>
      <c r="CS47" s="607"/>
      <c r="CT47" s="607"/>
      <c r="CU47" s="607"/>
      <c r="CV47" s="607"/>
      <c r="CW47" s="607"/>
      <c r="CX47" s="607"/>
      <c r="CY47" s="608"/>
      <c r="CZ47" s="591">
        <v>0</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12460632</v>
      </c>
      <c r="CS49" s="573"/>
      <c r="CT49" s="573"/>
      <c r="CU49" s="573"/>
      <c r="CV49" s="573"/>
      <c r="CW49" s="573"/>
      <c r="CX49" s="573"/>
      <c r="CY49" s="574"/>
      <c r="CZ49" s="575">
        <v>100</v>
      </c>
      <c r="DA49" s="576"/>
      <c r="DB49" s="576"/>
      <c r="DC49" s="577"/>
      <c r="DD49" s="578">
        <v>8564599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AP63" sqref="AP63:AT6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524</v>
      </c>
      <c r="C7" s="1047"/>
      <c r="D7" s="1047"/>
      <c r="E7" s="1047"/>
      <c r="F7" s="1047"/>
      <c r="G7" s="1047"/>
      <c r="H7" s="1047"/>
      <c r="I7" s="1047"/>
      <c r="J7" s="1047"/>
      <c r="K7" s="1047"/>
      <c r="L7" s="1047"/>
      <c r="M7" s="1047"/>
      <c r="N7" s="1047"/>
      <c r="O7" s="1047"/>
      <c r="P7" s="1048"/>
      <c r="Q7" s="1100">
        <v>12715</v>
      </c>
      <c r="R7" s="1101"/>
      <c r="S7" s="1101"/>
      <c r="T7" s="1101"/>
      <c r="U7" s="1101"/>
      <c r="V7" s="1101">
        <v>12450</v>
      </c>
      <c r="W7" s="1101"/>
      <c r="X7" s="1101"/>
      <c r="Y7" s="1101"/>
      <c r="Z7" s="1101"/>
      <c r="AA7" s="1101">
        <v>264</v>
      </c>
      <c r="AB7" s="1101"/>
      <c r="AC7" s="1101"/>
      <c r="AD7" s="1101"/>
      <c r="AE7" s="1102"/>
      <c r="AF7" s="1103">
        <v>260</v>
      </c>
      <c r="AG7" s="1104"/>
      <c r="AH7" s="1104"/>
      <c r="AI7" s="1104"/>
      <c r="AJ7" s="1105"/>
      <c r="AK7" s="1087">
        <v>1</v>
      </c>
      <c r="AL7" s="1088"/>
      <c r="AM7" s="1088"/>
      <c r="AN7" s="1088"/>
      <c r="AO7" s="1088"/>
      <c r="AP7" s="1088">
        <v>13490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c r="BU7" s="1092"/>
      <c r="BV7" s="1092"/>
      <c r="BW7" s="1092"/>
      <c r="BX7" s="1092"/>
      <c r="BY7" s="1092"/>
      <c r="BZ7" s="1092"/>
      <c r="CA7" s="1092"/>
      <c r="CB7" s="1092"/>
      <c r="CC7" s="1092"/>
      <c r="CD7" s="1092"/>
      <c r="CE7" s="1092"/>
      <c r="CF7" s="1092"/>
      <c r="CG7" s="1093"/>
      <c r="CH7" s="1084">
        <v>0</v>
      </c>
      <c r="CI7" s="1085"/>
      <c r="CJ7" s="1085"/>
      <c r="CK7" s="1085"/>
      <c r="CL7" s="1086"/>
      <c r="CM7" s="1084">
        <v>20</v>
      </c>
      <c r="CN7" s="1085"/>
      <c r="CO7" s="1085"/>
      <c r="CP7" s="1085"/>
      <c r="CQ7" s="1086"/>
      <c r="CR7" s="1084">
        <v>2</v>
      </c>
      <c r="CS7" s="1085"/>
      <c r="CT7" s="1085"/>
      <c r="CU7" s="1085"/>
      <c r="CV7" s="1086"/>
      <c r="CW7" s="1084" t="s">
        <v>530</v>
      </c>
      <c r="CX7" s="1085"/>
      <c r="CY7" s="1085"/>
      <c r="CZ7" s="1085"/>
      <c r="DA7" s="1086"/>
      <c r="DB7" s="1084" t="s">
        <v>530</v>
      </c>
      <c r="DC7" s="1085"/>
      <c r="DD7" s="1085"/>
      <c r="DE7" s="1085"/>
      <c r="DF7" s="1086"/>
      <c r="DG7" s="1084" t="s">
        <v>530</v>
      </c>
      <c r="DH7" s="1085"/>
      <c r="DI7" s="1085"/>
      <c r="DJ7" s="1085"/>
      <c r="DK7" s="1086"/>
      <c r="DL7" s="1084" t="s">
        <v>530</v>
      </c>
      <c r="DM7" s="1085"/>
      <c r="DN7" s="1085"/>
      <c r="DO7" s="1085"/>
      <c r="DP7" s="1086"/>
      <c r="DQ7" s="1084" t="s">
        <v>530</v>
      </c>
      <c r="DR7" s="1085"/>
      <c r="DS7" s="1085"/>
      <c r="DT7" s="1085"/>
      <c r="DU7" s="1086"/>
      <c r="DV7" s="1111"/>
      <c r="DW7" s="1112"/>
      <c r="DX7" s="1112"/>
      <c r="DY7" s="1112"/>
      <c r="DZ7" s="1113"/>
      <c r="EA7" s="205"/>
    </row>
    <row r="8" spans="1:131" s="206" customFormat="1" ht="26.25" customHeight="1" x14ac:dyDescent="0.15">
      <c r="A8" s="212">
        <v>2</v>
      </c>
      <c r="B8" s="1027" t="s">
        <v>525</v>
      </c>
      <c r="C8" s="1028"/>
      <c r="D8" s="1028"/>
      <c r="E8" s="1028"/>
      <c r="F8" s="1028"/>
      <c r="G8" s="1028"/>
      <c r="H8" s="1028"/>
      <c r="I8" s="1028"/>
      <c r="J8" s="1028"/>
      <c r="K8" s="1028"/>
      <c r="L8" s="1028"/>
      <c r="M8" s="1028"/>
      <c r="N8" s="1028"/>
      <c r="O8" s="1028"/>
      <c r="P8" s="1029"/>
      <c r="Q8" s="1039">
        <v>10</v>
      </c>
      <c r="R8" s="1040"/>
      <c r="S8" s="1040"/>
      <c r="T8" s="1040"/>
      <c r="U8" s="1040"/>
      <c r="V8" s="1040">
        <v>10</v>
      </c>
      <c r="W8" s="1040"/>
      <c r="X8" s="1040"/>
      <c r="Y8" s="1040"/>
      <c r="Z8" s="1040"/>
      <c r="AA8" s="1040" t="s">
        <v>526</v>
      </c>
      <c r="AB8" s="1040"/>
      <c r="AC8" s="1040"/>
      <c r="AD8" s="1040"/>
      <c r="AE8" s="1041"/>
      <c r="AF8" s="1033" t="s">
        <v>527</v>
      </c>
      <c r="AG8" s="1034"/>
      <c r="AH8" s="1034"/>
      <c r="AI8" s="1034"/>
      <c r="AJ8" s="1035"/>
      <c r="AK8" s="1082" t="s">
        <v>468</v>
      </c>
      <c r="AL8" s="1083"/>
      <c r="AM8" s="1083"/>
      <c r="AN8" s="1083"/>
      <c r="AO8" s="1083"/>
      <c r="AP8" s="1083" t="s">
        <v>526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c r="BU8" s="1011"/>
      <c r="BV8" s="1011"/>
      <c r="BW8" s="1011"/>
      <c r="BX8" s="1011"/>
      <c r="BY8" s="1011"/>
      <c r="BZ8" s="1011"/>
      <c r="CA8" s="1011"/>
      <c r="CB8" s="1011"/>
      <c r="CC8" s="1011"/>
      <c r="CD8" s="1011"/>
      <c r="CE8" s="1011"/>
      <c r="CF8" s="1011"/>
      <c r="CG8" s="1012"/>
      <c r="CH8" s="985">
        <v>-2</v>
      </c>
      <c r="CI8" s="986"/>
      <c r="CJ8" s="986"/>
      <c r="CK8" s="986"/>
      <c r="CL8" s="987"/>
      <c r="CM8" s="985">
        <v>7</v>
      </c>
      <c r="CN8" s="986"/>
      <c r="CO8" s="986"/>
      <c r="CP8" s="986"/>
      <c r="CQ8" s="987"/>
      <c r="CR8" s="985">
        <v>10</v>
      </c>
      <c r="CS8" s="986"/>
      <c r="CT8" s="986"/>
      <c r="CU8" s="986"/>
      <c r="CV8" s="987"/>
      <c r="CW8" s="985" t="s">
        <v>530</v>
      </c>
      <c r="CX8" s="986"/>
      <c r="CY8" s="986"/>
      <c r="CZ8" s="986"/>
      <c r="DA8" s="987"/>
      <c r="DB8" s="985" t="s">
        <v>530</v>
      </c>
      <c r="DC8" s="986"/>
      <c r="DD8" s="986"/>
      <c r="DE8" s="986"/>
      <c r="DF8" s="987"/>
      <c r="DG8" s="985" t="s">
        <v>530</v>
      </c>
      <c r="DH8" s="986"/>
      <c r="DI8" s="986"/>
      <c r="DJ8" s="986"/>
      <c r="DK8" s="987"/>
      <c r="DL8" s="985" t="s">
        <v>530</v>
      </c>
      <c r="DM8" s="986"/>
      <c r="DN8" s="986"/>
      <c r="DO8" s="986"/>
      <c r="DP8" s="987"/>
      <c r="DQ8" s="985" t="s">
        <v>530</v>
      </c>
      <c r="DR8" s="986"/>
      <c r="DS8" s="986"/>
      <c r="DT8" s="986"/>
      <c r="DU8" s="987"/>
      <c r="DV8" s="988"/>
      <c r="DW8" s="989"/>
      <c r="DX8" s="989"/>
      <c r="DY8" s="989"/>
      <c r="DZ8" s="990"/>
      <c r="EA8" s="205"/>
    </row>
    <row r="9" spans="1:131" s="206" customFormat="1" ht="26.25" customHeight="1" x14ac:dyDescent="0.15">
      <c r="A9" s="212">
        <v>3</v>
      </c>
      <c r="B9" s="1027" t="s">
        <v>528</v>
      </c>
      <c r="C9" s="1028"/>
      <c r="D9" s="1028"/>
      <c r="E9" s="1028"/>
      <c r="F9" s="1028"/>
      <c r="G9" s="1028"/>
      <c r="H9" s="1028"/>
      <c r="I9" s="1028"/>
      <c r="J9" s="1028"/>
      <c r="K9" s="1028"/>
      <c r="L9" s="1028"/>
      <c r="M9" s="1028"/>
      <c r="N9" s="1028"/>
      <c r="O9" s="1028"/>
      <c r="P9" s="1029"/>
      <c r="Q9" s="1039">
        <v>0</v>
      </c>
      <c r="R9" s="1040"/>
      <c r="S9" s="1040"/>
      <c r="T9" s="1040"/>
      <c r="U9" s="1040"/>
      <c r="V9" s="1040">
        <v>0</v>
      </c>
      <c r="W9" s="1040"/>
      <c r="X9" s="1040"/>
      <c r="Y9" s="1040"/>
      <c r="Z9" s="1040"/>
      <c r="AA9" s="1040">
        <v>0</v>
      </c>
      <c r="AB9" s="1040"/>
      <c r="AC9" s="1040"/>
      <c r="AD9" s="1040"/>
      <c r="AE9" s="1041"/>
      <c r="AF9" s="1033">
        <v>0</v>
      </c>
      <c r="AG9" s="1034"/>
      <c r="AH9" s="1034"/>
      <c r="AI9" s="1034"/>
      <c r="AJ9" s="1035"/>
      <c r="AK9" s="1082" t="s">
        <v>468</v>
      </c>
      <c r="AL9" s="1083"/>
      <c r="AM9" s="1083"/>
      <c r="AN9" s="1083"/>
      <c r="AO9" s="1083"/>
      <c r="AP9" s="1083" t="s">
        <v>526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c r="BU9" s="1011"/>
      <c r="BV9" s="1011"/>
      <c r="BW9" s="1011"/>
      <c r="BX9" s="1011"/>
      <c r="BY9" s="1011"/>
      <c r="BZ9" s="1011"/>
      <c r="CA9" s="1011"/>
      <c r="CB9" s="1011"/>
      <c r="CC9" s="1011"/>
      <c r="CD9" s="1011"/>
      <c r="CE9" s="1011"/>
      <c r="CF9" s="1011"/>
      <c r="CG9" s="1012"/>
      <c r="CH9" s="985">
        <v>6</v>
      </c>
      <c r="CI9" s="986"/>
      <c r="CJ9" s="986"/>
      <c r="CK9" s="986"/>
      <c r="CL9" s="987"/>
      <c r="CM9" s="985">
        <v>6</v>
      </c>
      <c r="CN9" s="986"/>
      <c r="CO9" s="986"/>
      <c r="CP9" s="986"/>
      <c r="CQ9" s="987"/>
      <c r="CR9" s="985">
        <v>40</v>
      </c>
      <c r="CS9" s="986"/>
      <c r="CT9" s="986"/>
      <c r="CU9" s="986"/>
      <c r="CV9" s="987"/>
      <c r="CW9" s="985" t="s">
        <v>530</v>
      </c>
      <c r="CX9" s="986"/>
      <c r="CY9" s="986"/>
      <c r="CZ9" s="986"/>
      <c r="DA9" s="987"/>
      <c r="DB9" s="985" t="s">
        <v>530</v>
      </c>
      <c r="DC9" s="986"/>
      <c r="DD9" s="986"/>
      <c r="DE9" s="986"/>
      <c r="DF9" s="987"/>
      <c r="DG9" s="985" t="s">
        <v>530</v>
      </c>
      <c r="DH9" s="986"/>
      <c r="DI9" s="986"/>
      <c r="DJ9" s="986"/>
      <c r="DK9" s="987"/>
      <c r="DL9" s="985" t="s">
        <v>530</v>
      </c>
      <c r="DM9" s="986"/>
      <c r="DN9" s="986"/>
      <c r="DO9" s="986"/>
      <c r="DP9" s="987"/>
      <c r="DQ9" s="985" t="s">
        <v>530</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v>12725</v>
      </c>
      <c r="R23" s="1065"/>
      <c r="S23" s="1065"/>
      <c r="T23" s="1065"/>
      <c r="U23" s="1065"/>
      <c r="V23" s="1065">
        <v>12461</v>
      </c>
      <c r="W23" s="1065"/>
      <c r="X23" s="1065"/>
      <c r="Y23" s="1065"/>
      <c r="Z23" s="1065"/>
      <c r="AA23" s="1065">
        <v>265</v>
      </c>
      <c r="AB23" s="1065"/>
      <c r="AC23" s="1065"/>
      <c r="AD23" s="1065"/>
      <c r="AE23" s="1066"/>
      <c r="AF23" s="1067">
        <v>261</v>
      </c>
      <c r="AG23" s="1065"/>
      <c r="AH23" s="1065"/>
      <c r="AI23" s="1065"/>
      <c r="AJ23" s="1068"/>
      <c r="AK23" s="1069"/>
      <c r="AL23" s="1070"/>
      <c r="AM23" s="1070"/>
      <c r="AN23" s="1070"/>
      <c r="AO23" s="1070"/>
      <c r="AP23" s="1065">
        <v>13490</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529</v>
      </c>
      <c r="C28" s="1047"/>
      <c r="D28" s="1047"/>
      <c r="E28" s="1047"/>
      <c r="F28" s="1047"/>
      <c r="G28" s="1047"/>
      <c r="H28" s="1047"/>
      <c r="I28" s="1047"/>
      <c r="J28" s="1047"/>
      <c r="K28" s="1047"/>
      <c r="L28" s="1047"/>
      <c r="M28" s="1047"/>
      <c r="N28" s="1047"/>
      <c r="O28" s="1047"/>
      <c r="P28" s="1048"/>
      <c r="Q28" s="1049">
        <v>3401</v>
      </c>
      <c r="R28" s="1050"/>
      <c r="S28" s="1050"/>
      <c r="T28" s="1050"/>
      <c r="U28" s="1050"/>
      <c r="V28" s="1050">
        <v>3396</v>
      </c>
      <c r="W28" s="1050"/>
      <c r="X28" s="1050"/>
      <c r="Y28" s="1050"/>
      <c r="Z28" s="1050"/>
      <c r="AA28" s="1050">
        <v>5</v>
      </c>
      <c r="AB28" s="1050"/>
      <c r="AC28" s="1050"/>
      <c r="AD28" s="1050"/>
      <c r="AE28" s="1051"/>
      <c r="AF28" s="1052">
        <v>5</v>
      </c>
      <c r="AG28" s="1050"/>
      <c r="AH28" s="1050"/>
      <c r="AI28" s="1050"/>
      <c r="AJ28" s="1053"/>
      <c r="AK28" s="1054">
        <v>311</v>
      </c>
      <c r="AL28" s="1042"/>
      <c r="AM28" s="1042"/>
      <c r="AN28" s="1042"/>
      <c r="AO28" s="1042"/>
      <c r="AP28" s="1042" t="s">
        <v>468</v>
      </c>
      <c r="AQ28" s="1042"/>
      <c r="AR28" s="1042"/>
      <c r="AS28" s="1042"/>
      <c r="AT28" s="1042"/>
      <c r="AU28" s="1042" t="s">
        <v>468</v>
      </c>
      <c r="AV28" s="1042"/>
      <c r="AW28" s="1042"/>
      <c r="AX28" s="1042"/>
      <c r="AY28" s="1042"/>
      <c r="AZ28" s="1043" t="s">
        <v>530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531</v>
      </c>
      <c r="C29" s="1028"/>
      <c r="D29" s="1028"/>
      <c r="E29" s="1028"/>
      <c r="F29" s="1028"/>
      <c r="G29" s="1028"/>
      <c r="H29" s="1028"/>
      <c r="I29" s="1028"/>
      <c r="J29" s="1028"/>
      <c r="K29" s="1028"/>
      <c r="L29" s="1028"/>
      <c r="M29" s="1028"/>
      <c r="N29" s="1028"/>
      <c r="O29" s="1028"/>
      <c r="P29" s="1029"/>
      <c r="Q29" s="1039">
        <v>94</v>
      </c>
      <c r="R29" s="1040"/>
      <c r="S29" s="1040"/>
      <c r="T29" s="1040"/>
      <c r="U29" s="1040"/>
      <c r="V29" s="1040">
        <v>90</v>
      </c>
      <c r="W29" s="1040"/>
      <c r="X29" s="1040"/>
      <c r="Y29" s="1040"/>
      <c r="Z29" s="1040"/>
      <c r="AA29" s="1040">
        <v>4</v>
      </c>
      <c r="AB29" s="1040"/>
      <c r="AC29" s="1040"/>
      <c r="AD29" s="1040"/>
      <c r="AE29" s="1041"/>
      <c r="AF29" s="1033">
        <v>4</v>
      </c>
      <c r="AG29" s="1034"/>
      <c r="AH29" s="1034"/>
      <c r="AI29" s="1034"/>
      <c r="AJ29" s="1035"/>
      <c r="AK29" s="976" t="s">
        <v>526</v>
      </c>
      <c r="AL29" s="967"/>
      <c r="AM29" s="967"/>
      <c r="AN29" s="967"/>
      <c r="AO29" s="967"/>
      <c r="AP29" s="967">
        <v>2</v>
      </c>
      <c r="AQ29" s="967"/>
      <c r="AR29" s="967"/>
      <c r="AS29" s="967"/>
      <c r="AT29" s="967"/>
      <c r="AU29" s="967" t="s">
        <v>468</v>
      </c>
      <c r="AV29" s="967"/>
      <c r="AW29" s="967"/>
      <c r="AX29" s="967"/>
      <c r="AY29" s="967"/>
      <c r="AZ29" s="1038" t="s">
        <v>526</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532</v>
      </c>
      <c r="C30" s="1028"/>
      <c r="D30" s="1028"/>
      <c r="E30" s="1028"/>
      <c r="F30" s="1028"/>
      <c r="G30" s="1028"/>
      <c r="H30" s="1028"/>
      <c r="I30" s="1028"/>
      <c r="J30" s="1028"/>
      <c r="K30" s="1028"/>
      <c r="L30" s="1028"/>
      <c r="M30" s="1028"/>
      <c r="N30" s="1028"/>
      <c r="O30" s="1028"/>
      <c r="P30" s="1029"/>
      <c r="Q30" s="1039">
        <v>2684</v>
      </c>
      <c r="R30" s="1040"/>
      <c r="S30" s="1040"/>
      <c r="T30" s="1040"/>
      <c r="U30" s="1040"/>
      <c r="V30" s="1040">
        <v>2654</v>
      </c>
      <c r="W30" s="1040"/>
      <c r="X30" s="1040"/>
      <c r="Y30" s="1040"/>
      <c r="Z30" s="1040"/>
      <c r="AA30" s="1040">
        <v>30</v>
      </c>
      <c r="AB30" s="1040"/>
      <c r="AC30" s="1040"/>
      <c r="AD30" s="1040"/>
      <c r="AE30" s="1041"/>
      <c r="AF30" s="1033">
        <v>30</v>
      </c>
      <c r="AG30" s="1034"/>
      <c r="AH30" s="1034"/>
      <c r="AI30" s="1034"/>
      <c r="AJ30" s="1035"/>
      <c r="AK30" s="976">
        <v>388</v>
      </c>
      <c r="AL30" s="967"/>
      <c r="AM30" s="967"/>
      <c r="AN30" s="967"/>
      <c r="AO30" s="967"/>
      <c r="AP30" s="967" t="s">
        <v>468</v>
      </c>
      <c r="AQ30" s="967"/>
      <c r="AR30" s="967"/>
      <c r="AS30" s="967"/>
      <c r="AT30" s="967"/>
      <c r="AU30" s="967" t="s">
        <v>468</v>
      </c>
      <c r="AV30" s="967"/>
      <c r="AW30" s="967"/>
      <c r="AX30" s="967"/>
      <c r="AY30" s="967"/>
      <c r="AZ30" s="1038" t="s">
        <v>526</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533</v>
      </c>
      <c r="C31" s="1028"/>
      <c r="D31" s="1028"/>
      <c r="E31" s="1028"/>
      <c r="F31" s="1028"/>
      <c r="G31" s="1028"/>
      <c r="H31" s="1028"/>
      <c r="I31" s="1028"/>
      <c r="J31" s="1028"/>
      <c r="K31" s="1028"/>
      <c r="L31" s="1028"/>
      <c r="M31" s="1028"/>
      <c r="N31" s="1028"/>
      <c r="O31" s="1028"/>
      <c r="P31" s="1029"/>
      <c r="Q31" s="1039">
        <v>14</v>
      </c>
      <c r="R31" s="1040"/>
      <c r="S31" s="1040"/>
      <c r="T31" s="1040"/>
      <c r="U31" s="1040"/>
      <c r="V31" s="1040">
        <v>11</v>
      </c>
      <c r="W31" s="1040"/>
      <c r="X31" s="1040"/>
      <c r="Y31" s="1040"/>
      <c r="Z31" s="1040"/>
      <c r="AA31" s="1040">
        <v>3</v>
      </c>
      <c r="AB31" s="1040"/>
      <c r="AC31" s="1040"/>
      <c r="AD31" s="1040"/>
      <c r="AE31" s="1041"/>
      <c r="AF31" s="1033">
        <v>3</v>
      </c>
      <c r="AG31" s="1034"/>
      <c r="AH31" s="1034"/>
      <c r="AI31" s="1034"/>
      <c r="AJ31" s="1035"/>
      <c r="AK31" s="976" t="s">
        <v>526</v>
      </c>
      <c r="AL31" s="967"/>
      <c r="AM31" s="967"/>
      <c r="AN31" s="967"/>
      <c r="AO31" s="967"/>
      <c r="AP31" s="967" t="s">
        <v>468</v>
      </c>
      <c r="AQ31" s="967"/>
      <c r="AR31" s="967"/>
      <c r="AS31" s="967"/>
      <c r="AT31" s="967"/>
      <c r="AU31" s="967" t="s">
        <v>468</v>
      </c>
      <c r="AV31" s="967"/>
      <c r="AW31" s="967"/>
      <c r="AX31" s="967"/>
      <c r="AY31" s="967"/>
      <c r="AZ31" s="1038" t="s">
        <v>526</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534</v>
      </c>
      <c r="C32" s="1028"/>
      <c r="D32" s="1028"/>
      <c r="E32" s="1028"/>
      <c r="F32" s="1028"/>
      <c r="G32" s="1028"/>
      <c r="H32" s="1028"/>
      <c r="I32" s="1028"/>
      <c r="J32" s="1028"/>
      <c r="K32" s="1028"/>
      <c r="L32" s="1028"/>
      <c r="M32" s="1028"/>
      <c r="N32" s="1028"/>
      <c r="O32" s="1028"/>
      <c r="P32" s="1029"/>
      <c r="Q32" s="1039">
        <v>270</v>
      </c>
      <c r="R32" s="1040"/>
      <c r="S32" s="1040"/>
      <c r="T32" s="1040"/>
      <c r="U32" s="1040"/>
      <c r="V32" s="1040">
        <v>266</v>
      </c>
      <c r="W32" s="1040"/>
      <c r="X32" s="1040"/>
      <c r="Y32" s="1040"/>
      <c r="Z32" s="1040"/>
      <c r="AA32" s="1040">
        <v>4</v>
      </c>
      <c r="AB32" s="1040"/>
      <c r="AC32" s="1040"/>
      <c r="AD32" s="1040"/>
      <c r="AE32" s="1041"/>
      <c r="AF32" s="1033">
        <v>4</v>
      </c>
      <c r="AG32" s="1034"/>
      <c r="AH32" s="1034"/>
      <c r="AI32" s="1034"/>
      <c r="AJ32" s="1035"/>
      <c r="AK32" s="976">
        <v>110</v>
      </c>
      <c r="AL32" s="967"/>
      <c r="AM32" s="967"/>
      <c r="AN32" s="967"/>
      <c r="AO32" s="967"/>
      <c r="AP32" s="967" t="s">
        <v>468</v>
      </c>
      <c r="AQ32" s="967"/>
      <c r="AR32" s="967"/>
      <c r="AS32" s="967"/>
      <c r="AT32" s="967"/>
      <c r="AU32" s="967" t="s">
        <v>468</v>
      </c>
      <c r="AV32" s="967"/>
      <c r="AW32" s="967"/>
      <c r="AX32" s="967"/>
      <c r="AY32" s="967"/>
      <c r="AZ32" s="1038" t="s">
        <v>526</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535</v>
      </c>
      <c r="C33" s="1028"/>
      <c r="D33" s="1028"/>
      <c r="E33" s="1028"/>
      <c r="F33" s="1028"/>
      <c r="G33" s="1028"/>
      <c r="H33" s="1028"/>
      <c r="I33" s="1028"/>
      <c r="J33" s="1028"/>
      <c r="K33" s="1028"/>
      <c r="L33" s="1028"/>
      <c r="M33" s="1028"/>
      <c r="N33" s="1028"/>
      <c r="O33" s="1028"/>
      <c r="P33" s="1029"/>
      <c r="Q33" s="1039">
        <v>154</v>
      </c>
      <c r="R33" s="1040"/>
      <c r="S33" s="1040"/>
      <c r="T33" s="1040"/>
      <c r="U33" s="1040"/>
      <c r="V33" s="1040">
        <v>150</v>
      </c>
      <c r="W33" s="1040"/>
      <c r="X33" s="1040"/>
      <c r="Y33" s="1040"/>
      <c r="Z33" s="1040"/>
      <c r="AA33" s="1040">
        <f>Q33-V33</f>
        <v>4</v>
      </c>
      <c r="AB33" s="1040"/>
      <c r="AC33" s="1040"/>
      <c r="AD33" s="1040"/>
      <c r="AE33" s="1041"/>
      <c r="AF33" s="1033">
        <v>239</v>
      </c>
      <c r="AG33" s="1034"/>
      <c r="AH33" s="1034"/>
      <c r="AI33" s="1034"/>
      <c r="AJ33" s="1035"/>
      <c r="AK33" s="976">
        <v>0.66500000000000004</v>
      </c>
      <c r="AL33" s="967"/>
      <c r="AM33" s="967"/>
      <c r="AN33" s="967"/>
      <c r="AO33" s="967"/>
      <c r="AP33" s="967">
        <v>793</v>
      </c>
      <c r="AQ33" s="967"/>
      <c r="AR33" s="967"/>
      <c r="AS33" s="967"/>
      <c r="AT33" s="967"/>
      <c r="AU33" s="967" t="s">
        <v>526</v>
      </c>
      <c r="AV33" s="967"/>
      <c r="AW33" s="967"/>
      <c r="AX33" s="967"/>
      <c r="AY33" s="967"/>
      <c r="AZ33" s="1038" t="s">
        <v>526</v>
      </c>
      <c r="BA33" s="1038"/>
      <c r="BB33" s="1038"/>
      <c r="BC33" s="1038"/>
      <c r="BD33" s="1038"/>
      <c r="BE33" s="1022" t="s">
        <v>536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537</v>
      </c>
      <c r="C34" s="1028"/>
      <c r="D34" s="1028"/>
      <c r="E34" s="1028"/>
      <c r="F34" s="1028"/>
      <c r="G34" s="1028"/>
      <c r="H34" s="1028"/>
      <c r="I34" s="1028"/>
      <c r="J34" s="1028"/>
      <c r="K34" s="1028"/>
      <c r="L34" s="1028"/>
      <c r="M34" s="1028"/>
      <c r="N34" s="1028"/>
      <c r="O34" s="1028"/>
      <c r="P34" s="1029"/>
      <c r="Q34" s="1039">
        <v>618</v>
      </c>
      <c r="R34" s="1040"/>
      <c r="S34" s="1040"/>
      <c r="T34" s="1040"/>
      <c r="U34" s="1040"/>
      <c r="V34" s="1040">
        <v>609</v>
      </c>
      <c r="W34" s="1040"/>
      <c r="X34" s="1040"/>
      <c r="Y34" s="1040"/>
      <c r="Z34" s="1040"/>
      <c r="AA34" s="1040">
        <v>9</v>
      </c>
      <c r="AB34" s="1040"/>
      <c r="AC34" s="1040"/>
      <c r="AD34" s="1040"/>
      <c r="AE34" s="1041"/>
      <c r="AF34" s="1033">
        <v>9</v>
      </c>
      <c r="AG34" s="1034"/>
      <c r="AH34" s="1034"/>
      <c r="AI34" s="1034"/>
      <c r="AJ34" s="1035"/>
      <c r="AK34" s="976">
        <v>177</v>
      </c>
      <c r="AL34" s="967"/>
      <c r="AM34" s="967"/>
      <c r="AN34" s="967"/>
      <c r="AO34" s="967"/>
      <c r="AP34" s="967">
        <v>6334</v>
      </c>
      <c r="AQ34" s="967"/>
      <c r="AR34" s="967"/>
      <c r="AS34" s="967"/>
      <c r="AT34" s="967"/>
      <c r="AU34" s="967">
        <v>3281</v>
      </c>
      <c r="AV34" s="967"/>
      <c r="AW34" s="967"/>
      <c r="AX34" s="967"/>
      <c r="AY34" s="967"/>
      <c r="AZ34" s="1038" t="s">
        <v>526</v>
      </c>
      <c r="BA34" s="1038"/>
      <c r="BB34" s="1038"/>
      <c r="BC34" s="1038"/>
      <c r="BD34" s="1038"/>
      <c r="BE34" s="1022" t="s">
        <v>538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539</v>
      </c>
      <c r="C35" s="1028"/>
      <c r="D35" s="1028"/>
      <c r="E35" s="1028"/>
      <c r="F35" s="1028"/>
      <c r="G35" s="1028"/>
      <c r="H35" s="1028"/>
      <c r="I35" s="1028"/>
      <c r="J35" s="1028"/>
      <c r="K35" s="1028"/>
      <c r="L35" s="1028"/>
      <c r="M35" s="1028"/>
      <c r="N35" s="1028"/>
      <c r="O35" s="1028"/>
      <c r="P35" s="1029"/>
      <c r="Q35" s="1039">
        <v>1562</v>
      </c>
      <c r="R35" s="1040"/>
      <c r="S35" s="1040"/>
      <c r="T35" s="1040"/>
      <c r="U35" s="1040"/>
      <c r="V35" s="1040">
        <v>1561</v>
      </c>
      <c r="W35" s="1040"/>
      <c r="X35" s="1040"/>
      <c r="Y35" s="1040"/>
      <c r="Z35" s="1040"/>
      <c r="AA35" s="1040">
        <v>1</v>
      </c>
      <c r="AB35" s="1040"/>
      <c r="AC35" s="1040"/>
      <c r="AD35" s="1040"/>
      <c r="AE35" s="1041"/>
      <c r="AF35" s="1033">
        <v>1</v>
      </c>
      <c r="AG35" s="1034"/>
      <c r="AH35" s="1034"/>
      <c r="AI35" s="1034"/>
      <c r="AJ35" s="1035"/>
      <c r="AK35" s="976">
        <v>798</v>
      </c>
      <c r="AL35" s="967"/>
      <c r="AM35" s="967"/>
      <c r="AN35" s="967"/>
      <c r="AO35" s="967"/>
      <c r="AP35" s="967">
        <v>10688</v>
      </c>
      <c r="AQ35" s="967"/>
      <c r="AR35" s="967"/>
      <c r="AS35" s="967"/>
      <c r="AT35" s="967"/>
      <c r="AU35" s="967">
        <v>8400</v>
      </c>
      <c r="AV35" s="967"/>
      <c r="AW35" s="967"/>
      <c r="AX35" s="967"/>
      <c r="AY35" s="967"/>
      <c r="AZ35" s="1038" t="s">
        <v>526</v>
      </c>
      <c r="BA35" s="1038"/>
      <c r="BB35" s="1038"/>
      <c r="BC35" s="1038"/>
      <c r="BD35" s="1038"/>
      <c r="BE35" s="1022" t="s">
        <v>538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540</v>
      </c>
      <c r="C36" s="1028"/>
      <c r="D36" s="1028"/>
      <c r="E36" s="1028"/>
      <c r="F36" s="1028"/>
      <c r="G36" s="1028"/>
      <c r="H36" s="1028"/>
      <c r="I36" s="1028"/>
      <c r="J36" s="1028"/>
      <c r="K36" s="1028"/>
      <c r="L36" s="1028"/>
      <c r="M36" s="1028"/>
      <c r="N36" s="1028"/>
      <c r="O36" s="1028"/>
      <c r="P36" s="1029"/>
      <c r="Q36" s="1039">
        <v>39</v>
      </c>
      <c r="R36" s="1040"/>
      <c r="S36" s="1040"/>
      <c r="T36" s="1040"/>
      <c r="U36" s="1040"/>
      <c r="V36" s="1040">
        <v>39</v>
      </c>
      <c r="W36" s="1040"/>
      <c r="X36" s="1040"/>
      <c r="Y36" s="1040"/>
      <c r="Z36" s="1040"/>
      <c r="AA36" s="1040">
        <v>0.13100000000000001</v>
      </c>
      <c r="AB36" s="1040"/>
      <c r="AC36" s="1040"/>
      <c r="AD36" s="1040"/>
      <c r="AE36" s="1041"/>
      <c r="AF36" s="1033">
        <v>0</v>
      </c>
      <c r="AG36" s="1034"/>
      <c r="AH36" s="1034"/>
      <c r="AI36" s="1034"/>
      <c r="AJ36" s="1035"/>
      <c r="AK36" s="976">
        <v>16</v>
      </c>
      <c r="AL36" s="967"/>
      <c r="AM36" s="967"/>
      <c r="AN36" s="967"/>
      <c r="AO36" s="967"/>
      <c r="AP36" s="967">
        <v>259</v>
      </c>
      <c r="AQ36" s="967"/>
      <c r="AR36" s="967"/>
      <c r="AS36" s="967"/>
      <c r="AT36" s="967"/>
      <c r="AU36" s="967">
        <v>179</v>
      </c>
      <c r="AV36" s="967"/>
      <c r="AW36" s="967"/>
      <c r="AX36" s="967"/>
      <c r="AY36" s="967"/>
      <c r="AZ36" s="1038" t="s">
        <v>526</v>
      </c>
      <c r="BA36" s="1038"/>
      <c r="BB36" s="1038"/>
      <c r="BC36" s="1038"/>
      <c r="BD36" s="1038"/>
      <c r="BE36" s="1022" t="s">
        <v>538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295</v>
      </c>
      <c r="AG63" s="955"/>
      <c r="AH63" s="955"/>
      <c r="AI63" s="955"/>
      <c r="AJ63" s="1020"/>
      <c r="AK63" s="1021"/>
      <c r="AL63" s="959"/>
      <c r="AM63" s="959"/>
      <c r="AN63" s="959"/>
      <c r="AO63" s="959"/>
      <c r="AP63" s="955">
        <v>18076</v>
      </c>
      <c r="AQ63" s="955"/>
      <c r="AR63" s="955"/>
      <c r="AS63" s="955"/>
      <c r="AT63" s="955"/>
      <c r="AU63" s="955">
        <v>11861</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381</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382</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97</v>
      </c>
      <c r="R68" s="978"/>
      <c r="S68" s="978"/>
      <c r="T68" s="978"/>
      <c r="U68" s="978"/>
      <c r="V68" s="978">
        <v>93</v>
      </c>
      <c r="W68" s="978"/>
      <c r="X68" s="978"/>
      <c r="Y68" s="978"/>
      <c r="Z68" s="978"/>
      <c r="AA68" s="978">
        <v>4</v>
      </c>
      <c r="AB68" s="978"/>
      <c r="AC68" s="978"/>
      <c r="AD68" s="978"/>
      <c r="AE68" s="978"/>
      <c r="AF68" s="978">
        <v>4</v>
      </c>
      <c r="AG68" s="978"/>
      <c r="AH68" s="978"/>
      <c r="AI68" s="978"/>
      <c r="AJ68" s="978"/>
      <c r="AK68" s="978" t="s">
        <v>530</v>
      </c>
      <c r="AL68" s="978"/>
      <c r="AM68" s="978"/>
      <c r="AN68" s="978"/>
      <c r="AO68" s="978"/>
      <c r="AP68" s="978">
        <v>33</v>
      </c>
      <c r="AQ68" s="978"/>
      <c r="AR68" s="978"/>
      <c r="AS68" s="978"/>
      <c r="AT68" s="978"/>
      <c r="AU68" s="978">
        <v>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1108</v>
      </c>
      <c r="R69" s="967"/>
      <c r="S69" s="967"/>
      <c r="T69" s="967"/>
      <c r="U69" s="967"/>
      <c r="V69" s="967">
        <v>1095</v>
      </c>
      <c r="W69" s="967"/>
      <c r="X69" s="967"/>
      <c r="Y69" s="967"/>
      <c r="Z69" s="967"/>
      <c r="AA69" s="967">
        <v>13</v>
      </c>
      <c r="AB69" s="967"/>
      <c r="AC69" s="967"/>
      <c r="AD69" s="967"/>
      <c r="AE69" s="967"/>
      <c r="AF69" s="967">
        <v>13</v>
      </c>
      <c r="AG69" s="967"/>
      <c r="AH69" s="967"/>
      <c r="AI69" s="967"/>
      <c r="AJ69" s="967"/>
      <c r="AK69" s="967" t="s">
        <v>530</v>
      </c>
      <c r="AL69" s="967"/>
      <c r="AM69" s="967"/>
      <c r="AN69" s="967"/>
      <c r="AO69" s="967"/>
      <c r="AP69" s="967">
        <v>332</v>
      </c>
      <c r="AQ69" s="967"/>
      <c r="AR69" s="967"/>
      <c r="AS69" s="967"/>
      <c r="AT69" s="967"/>
      <c r="AU69" s="967">
        <v>164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2420</v>
      </c>
      <c r="R70" s="967"/>
      <c r="S70" s="967"/>
      <c r="T70" s="967"/>
      <c r="U70" s="967"/>
      <c r="V70" s="967">
        <v>2371</v>
      </c>
      <c r="W70" s="967"/>
      <c r="X70" s="967"/>
      <c r="Y70" s="967"/>
      <c r="Z70" s="967"/>
      <c r="AA70" s="967">
        <v>50</v>
      </c>
      <c r="AB70" s="967"/>
      <c r="AC70" s="967"/>
      <c r="AD70" s="967"/>
      <c r="AE70" s="967"/>
      <c r="AF70" s="967">
        <v>50</v>
      </c>
      <c r="AG70" s="967"/>
      <c r="AH70" s="967"/>
      <c r="AI70" s="967"/>
      <c r="AJ70" s="967"/>
      <c r="AK70" s="967">
        <v>15</v>
      </c>
      <c r="AL70" s="967"/>
      <c r="AM70" s="967"/>
      <c r="AN70" s="967"/>
      <c r="AO70" s="967"/>
      <c r="AP70" s="967" t="s">
        <v>530</v>
      </c>
      <c r="AQ70" s="967"/>
      <c r="AR70" s="967"/>
      <c r="AS70" s="967"/>
      <c r="AT70" s="967"/>
      <c r="AU70" s="967" t="s">
        <v>530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336761</v>
      </c>
      <c r="R71" s="967"/>
      <c r="S71" s="967"/>
      <c r="T71" s="967"/>
      <c r="U71" s="967"/>
      <c r="V71" s="967">
        <v>321618</v>
      </c>
      <c r="W71" s="967"/>
      <c r="X71" s="967"/>
      <c r="Y71" s="967"/>
      <c r="Z71" s="967"/>
      <c r="AA71" s="967">
        <v>15143</v>
      </c>
      <c r="AB71" s="967"/>
      <c r="AC71" s="967"/>
      <c r="AD71" s="967"/>
      <c r="AE71" s="967"/>
      <c r="AF71" s="967">
        <v>15143</v>
      </c>
      <c r="AG71" s="967"/>
      <c r="AH71" s="967"/>
      <c r="AI71" s="967"/>
      <c r="AJ71" s="967"/>
      <c r="AK71" s="967">
        <v>1625</v>
      </c>
      <c r="AL71" s="967"/>
      <c r="AM71" s="967"/>
      <c r="AN71" s="967"/>
      <c r="AO71" s="967"/>
      <c r="AP71" s="967" t="s">
        <v>530</v>
      </c>
      <c r="AQ71" s="967"/>
      <c r="AR71" s="967"/>
      <c r="AS71" s="967"/>
      <c r="AT71" s="967"/>
      <c r="AU71" s="967" t="s">
        <v>530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3</v>
      </c>
      <c r="R72" s="967"/>
      <c r="S72" s="967"/>
      <c r="T72" s="967"/>
      <c r="U72" s="967"/>
      <c r="V72" s="967">
        <v>1</v>
      </c>
      <c r="W72" s="967"/>
      <c r="X72" s="967"/>
      <c r="Y72" s="967"/>
      <c r="Z72" s="967"/>
      <c r="AA72" s="967">
        <v>2</v>
      </c>
      <c r="AB72" s="967"/>
      <c r="AC72" s="967"/>
      <c r="AD72" s="967"/>
      <c r="AE72" s="967"/>
      <c r="AF72" s="967">
        <v>2</v>
      </c>
      <c r="AG72" s="967"/>
      <c r="AH72" s="967"/>
      <c r="AI72" s="967"/>
      <c r="AJ72" s="967"/>
      <c r="AK72" s="967" t="s">
        <v>530</v>
      </c>
      <c r="AL72" s="967"/>
      <c r="AM72" s="967"/>
      <c r="AN72" s="967"/>
      <c r="AO72" s="967"/>
      <c r="AP72" s="967" t="s">
        <v>530</v>
      </c>
      <c r="AQ72" s="967"/>
      <c r="AR72" s="967"/>
      <c r="AS72" s="967"/>
      <c r="AT72" s="967"/>
      <c r="AU72" s="967" t="s">
        <v>530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4871</v>
      </c>
      <c r="R73" s="967"/>
      <c r="S73" s="967"/>
      <c r="T73" s="967"/>
      <c r="U73" s="967"/>
      <c r="V73" s="967">
        <v>4402</v>
      </c>
      <c r="W73" s="967"/>
      <c r="X73" s="967"/>
      <c r="Y73" s="967"/>
      <c r="Z73" s="967"/>
      <c r="AA73" s="967">
        <v>468</v>
      </c>
      <c r="AB73" s="967"/>
      <c r="AC73" s="967"/>
      <c r="AD73" s="967"/>
      <c r="AE73" s="967"/>
      <c r="AF73" s="967">
        <v>468</v>
      </c>
      <c r="AG73" s="967"/>
      <c r="AH73" s="967"/>
      <c r="AI73" s="967"/>
      <c r="AJ73" s="967"/>
      <c r="AK73" s="967" t="s">
        <v>530</v>
      </c>
      <c r="AL73" s="967"/>
      <c r="AM73" s="967"/>
      <c r="AN73" s="967"/>
      <c r="AO73" s="967"/>
      <c r="AP73" s="967" t="s">
        <v>530</v>
      </c>
      <c r="AQ73" s="967"/>
      <c r="AR73" s="967"/>
      <c r="AS73" s="967"/>
      <c r="AT73" s="967"/>
      <c r="AU73" s="967" t="s">
        <v>530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47</v>
      </c>
      <c r="R74" s="967"/>
      <c r="S74" s="967"/>
      <c r="T74" s="967"/>
      <c r="U74" s="967"/>
      <c r="V74" s="967">
        <v>64</v>
      </c>
      <c r="W74" s="967"/>
      <c r="X74" s="967"/>
      <c r="Y74" s="967"/>
      <c r="Z74" s="967"/>
      <c r="AA74" s="967">
        <v>-17</v>
      </c>
      <c r="AB74" s="967"/>
      <c r="AC74" s="967"/>
      <c r="AD74" s="967"/>
      <c r="AE74" s="967"/>
      <c r="AF74" s="967">
        <v>4</v>
      </c>
      <c r="AG74" s="967"/>
      <c r="AH74" s="967"/>
      <c r="AI74" s="967"/>
      <c r="AJ74" s="967"/>
      <c r="AK74" s="967" t="s">
        <v>530</v>
      </c>
      <c r="AL74" s="967"/>
      <c r="AM74" s="967"/>
      <c r="AN74" s="967"/>
      <c r="AO74" s="967"/>
      <c r="AP74" s="967" t="s">
        <v>530</v>
      </c>
      <c r="AQ74" s="967"/>
      <c r="AR74" s="967"/>
      <c r="AS74" s="967"/>
      <c r="AT74" s="967"/>
      <c r="AU74" s="967" t="s">
        <v>530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548</v>
      </c>
      <c r="C75" s="971"/>
      <c r="D75" s="971"/>
      <c r="E75" s="971"/>
      <c r="F75" s="971"/>
      <c r="G75" s="971"/>
      <c r="H75" s="971"/>
      <c r="I75" s="971"/>
      <c r="J75" s="971"/>
      <c r="K75" s="971"/>
      <c r="L75" s="971"/>
      <c r="M75" s="971"/>
      <c r="N75" s="971"/>
      <c r="O75" s="971"/>
      <c r="P75" s="972"/>
      <c r="Q75" s="974">
        <v>940</v>
      </c>
      <c r="R75" s="975"/>
      <c r="S75" s="975"/>
      <c r="T75" s="975"/>
      <c r="U75" s="976"/>
      <c r="V75" s="977">
        <v>67</v>
      </c>
      <c r="W75" s="975"/>
      <c r="X75" s="975"/>
      <c r="Y75" s="975"/>
      <c r="Z75" s="976"/>
      <c r="AA75" s="977">
        <v>874</v>
      </c>
      <c r="AB75" s="975"/>
      <c r="AC75" s="975"/>
      <c r="AD75" s="975"/>
      <c r="AE75" s="976"/>
      <c r="AF75" s="977">
        <v>852</v>
      </c>
      <c r="AG75" s="975"/>
      <c r="AH75" s="975"/>
      <c r="AI75" s="975"/>
      <c r="AJ75" s="976"/>
      <c r="AK75" s="977">
        <v>4</v>
      </c>
      <c r="AL75" s="975"/>
      <c r="AM75" s="975"/>
      <c r="AN75" s="975"/>
      <c r="AO75" s="976"/>
      <c r="AP75" s="977">
        <v>171</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549</v>
      </c>
      <c r="C76" s="971"/>
      <c r="D76" s="971"/>
      <c r="E76" s="971"/>
      <c r="F76" s="971"/>
      <c r="G76" s="971"/>
      <c r="H76" s="971"/>
      <c r="I76" s="971"/>
      <c r="J76" s="971"/>
      <c r="K76" s="971"/>
      <c r="L76" s="971"/>
      <c r="M76" s="971"/>
      <c r="N76" s="971"/>
      <c r="O76" s="971"/>
      <c r="P76" s="972"/>
      <c r="Q76" s="974">
        <v>120</v>
      </c>
      <c r="R76" s="975"/>
      <c r="S76" s="975"/>
      <c r="T76" s="975"/>
      <c r="U76" s="976"/>
      <c r="V76" s="977">
        <v>107</v>
      </c>
      <c r="W76" s="975"/>
      <c r="X76" s="975"/>
      <c r="Y76" s="975"/>
      <c r="Z76" s="976"/>
      <c r="AA76" s="977">
        <v>13</v>
      </c>
      <c r="AB76" s="975"/>
      <c r="AC76" s="975"/>
      <c r="AD76" s="975"/>
      <c r="AE76" s="976"/>
      <c r="AF76" s="977">
        <v>13</v>
      </c>
      <c r="AG76" s="975"/>
      <c r="AH76" s="975"/>
      <c r="AI76" s="975"/>
      <c r="AJ76" s="976"/>
      <c r="AK76" s="977">
        <v>11</v>
      </c>
      <c r="AL76" s="975"/>
      <c r="AM76" s="975"/>
      <c r="AN76" s="975"/>
      <c r="AO76" s="976"/>
      <c r="AP76" s="977" t="s">
        <v>530</v>
      </c>
      <c r="AQ76" s="975"/>
      <c r="AR76" s="975"/>
      <c r="AS76" s="975"/>
      <c r="AT76" s="976"/>
      <c r="AU76" s="977" t="s">
        <v>530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550</v>
      </c>
      <c r="C77" s="971"/>
      <c r="D77" s="971"/>
      <c r="E77" s="971"/>
      <c r="F77" s="971"/>
      <c r="G77" s="971"/>
      <c r="H77" s="971"/>
      <c r="I77" s="971"/>
      <c r="J77" s="971"/>
      <c r="K77" s="971"/>
      <c r="L77" s="971"/>
      <c r="M77" s="971"/>
      <c r="N77" s="971"/>
      <c r="O77" s="971"/>
      <c r="P77" s="972"/>
      <c r="Q77" s="974">
        <v>2416</v>
      </c>
      <c r="R77" s="975"/>
      <c r="S77" s="975"/>
      <c r="T77" s="975"/>
      <c r="U77" s="976"/>
      <c r="V77" s="977">
        <v>2416</v>
      </c>
      <c r="W77" s="975"/>
      <c r="X77" s="975"/>
      <c r="Y77" s="975"/>
      <c r="Z77" s="976"/>
      <c r="AA77" s="977">
        <v>0</v>
      </c>
      <c r="AB77" s="975"/>
      <c r="AC77" s="975"/>
      <c r="AD77" s="975"/>
      <c r="AE77" s="976"/>
      <c r="AF77" s="977">
        <v>0</v>
      </c>
      <c r="AG77" s="975"/>
      <c r="AH77" s="975"/>
      <c r="AI77" s="975"/>
      <c r="AJ77" s="976"/>
      <c r="AK77" s="977" t="s">
        <v>530</v>
      </c>
      <c r="AL77" s="975"/>
      <c r="AM77" s="975"/>
      <c r="AN77" s="975"/>
      <c r="AO77" s="976"/>
      <c r="AP77" s="977" t="s">
        <v>530</v>
      </c>
      <c r="AQ77" s="975"/>
      <c r="AR77" s="975"/>
      <c r="AS77" s="975"/>
      <c r="AT77" s="976"/>
      <c r="AU77" s="977" t="s">
        <v>530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551</v>
      </c>
      <c r="C78" s="971"/>
      <c r="D78" s="971"/>
      <c r="E78" s="971"/>
      <c r="F78" s="971"/>
      <c r="G78" s="971"/>
      <c r="H78" s="971"/>
      <c r="I78" s="971"/>
      <c r="J78" s="971"/>
      <c r="K78" s="971"/>
      <c r="L78" s="971"/>
      <c r="M78" s="971"/>
      <c r="N78" s="971"/>
      <c r="O78" s="971"/>
      <c r="P78" s="972"/>
      <c r="Q78" s="973">
        <v>244</v>
      </c>
      <c r="R78" s="967"/>
      <c r="S78" s="967"/>
      <c r="T78" s="967"/>
      <c r="U78" s="967"/>
      <c r="V78" s="967">
        <v>134</v>
      </c>
      <c r="W78" s="967"/>
      <c r="X78" s="967"/>
      <c r="Y78" s="967"/>
      <c r="Z78" s="967"/>
      <c r="AA78" s="967">
        <v>109</v>
      </c>
      <c r="AB78" s="967"/>
      <c r="AC78" s="967"/>
      <c r="AD78" s="967"/>
      <c r="AE78" s="967"/>
      <c r="AF78" s="967">
        <v>11</v>
      </c>
      <c r="AG78" s="967"/>
      <c r="AH78" s="967"/>
      <c r="AI78" s="967"/>
      <c r="AJ78" s="967"/>
      <c r="AK78" s="967" t="s">
        <v>530</v>
      </c>
      <c r="AL78" s="967"/>
      <c r="AM78" s="967"/>
      <c r="AN78" s="967"/>
      <c r="AO78" s="967"/>
      <c r="AP78" s="967" t="s">
        <v>530</v>
      </c>
      <c r="AQ78" s="967"/>
      <c r="AR78" s="967"/>
      <c r="AS78" s="967"/>
      <c r="AT78" s="967"/>
      <c r="AU78" s="967" t="s">
        <v>530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16561</v>
      </c>
      <c r="AG88" s="955"/>
      <c r="AH88" s="955"/>
      <c r="AI88" s="955"/>
      <c r="AJ88" s="955"/>
      <c r="AK88" s="959"/>
      <c r="AL88" s="959"/>
      <c r="AM88" s="959"/>
      <c r="AN88" s="959"/>
      <c r="AO88" s="959"/>
      <c r="AP88" s="955">
        <v>536</v>
      </c>
      <c r="AQ88" s="955"/>
      <c r="AR88" s="955"/>
      <c r="AS88" s="955"/>
      <c r="AT88" s="955"/>
      <c r="AU88" s="955">
        <v>190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52</v>
      </c>
      <c r="CS102" s="947"/>
      <c r="CT102" s="947"/>
      <c r="CU102" s="947"/>
      <c r="CV102" s="948"/>
      <c r="CW102" s="946" t="s">
        <v>530</v>
      </c>
      <c r="CX102" s="947"/>
      <c r="CY102" s="947"/>
      <c r="CZ102" s="947"/>
      <c r="DA102" s="948"/>
      <c r="DB102" s="946" t="s">
        <v>530</v>
      </c>
      <c r="DC102" s="947"/>
      <c r="DD102" s="947"/>
      <c r="DE102" s="947"/>
      <c r="DF102" s="948"/>
      <c r="DG102" s="946" t="s">
        <v>530</v>
      </c>
      <c r="DH102" s="947"/>
      <c r="DI102" s="947"/>
      <c r="DJ102" s="947"/>
      <c r="DK102" s="948"/>
      <c r="DL102" s="946" t="s">
        <v>530</v>
      </c>
      <c r="DM102" s="947"/>
      <c r="DN102" s="947"/>
      <c r="DO102" s="947"/>
      <c r="DP102" s="948"/>
      <c r="DQ102" s="946" t="s">
        <v>530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284</v>
      </c>
      <c r="AG109" s="888"/>
      <c r="AH109" s="888"/>
      <c r="AI109" s="888"/>
      <c r="AJ109" s="889"/>
      <c r="AK109" s="890" t="s">
        <v>283</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284</v>
      </c>
      <c r="BW109" s="888"/>
      <c r="BX109" s="888"/>
      <c r="BY109" s="888"/>
      <c r="BZ109" s="889"/>
      <c r="CA109" s="890" t="s">
        <v>283</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284</v>
      </c>
      <c r="DM109" s="888"/>
      <c r="DN109" s="888"/>
      <c r="DO109" s="888"/>
      <c r="DP109" s="889"/>
      <c r="DQ109" s="890" t="s">
        <v>283</v>
      </c>
      <c r="DR109" s="888"/>
      <c r="DS109" s="888"/>
      <c r="DT109" s="888"/>
      <c r="DU109" s="889"/>
      <c r="DV109" s="890" t="s">
        <v>393</v>
      </c>
      <c r="DW109" s="888"/>
      <c r="DX109" s="888"/>
      <c r="DY109" s="888"/>
      <c r="DZ109" s="919"/>
    </row>
    <row r="110" spans="1:131" s="197" customFormat="1" ht="26.25" customHeight="1" x14ac:dyDescent="0.15">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1706124</v>
      </c>
      <c r="AB110" s="873"/>
      <c r="AC110" s="873"/>
      <c r="AD110" s="873"/>
      <c r="AE110" s="874"/>
      <c r="AF110" s="875">
        <v>1724704</v>
      </c>
      <c r="AG110" s="873"/>
      <c r="AH110" s="873"/>
      <c r="AI110" s="873"/>
      <c r="AJ110" s="874"/>
      <c r="AK110" s="875">
        <v>1740222</v>
      </c>
      <c r="AL110" s="873"/>
      <c r="AM110" s="873"/>
      <c r="AN110" s="873"/>
      <c r="AO110" s="874"/>
      <c r="AP110" s="876">
        <v>28.5</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13686416</v>
      </c>
      <c r="BR110" s="800"/>
      <c r="BS110" s="800"/>
      <c r="BT110" s="800"/>
      <c r="BU110" s="800"/>
      <c r="BV110" s="800">
        <v>13341114</v>
      </c>
      <c r="BW110" s="800"/>
      <c r="BX110" s="800"/>
      <c r="BY110" s="800"/>
      <c r="BZ110" s="800"/>
      <c r="CA110" s="800">
        <v>13490370</v>
      </c>
      <c r="CB110" s="800"/>
      <c r="CC110" s="800"/>
      <c r="CD110" s="800"/>
      <c r="CE110" s="800"/>
      <c r="CF110" s="861">
        <v>221.2</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399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400</v>
      </c>
      <c r="BA111" s="768"/>
      <c r="BB111" s="768"/>
      <c r="BC111" s="768"/>
      <c r="BD111" s="768"/>
      <c r="BE111" s="768"/>
      <c r="BF111" s="768"/>
      <c r="BG111" s="768"/>
      <c r="BH111" s="768"/>
      <c r="BI111" s="768"/>
      <c r="BJ111" s="768"/>
      <c r="BK111" s="768"/>
      <c r="BL111" s="768"/>
      <c r="BM111" s="768"/>
      <c r="BN111" s="768"/>
      <c r="BO111" s="768"/>
      <c r="BP111" s="769"/>
      <c r="BQ111" s="770">
        <v>12245</v>
      </c>
      <c r="BR111" s="771"/>
      <c r="BS111" s="771"/>
      <c r="BT111" s="771"/>
      <c r="BU111" s="771"/>
      <c r="BV111" s="771">
        <v>8167</v>
      </c>
      <c r="BW111" s="771"/>
      <c r="BX111" s="771"/>
      <c r="BY111" s="771"/>
      <c r="BZ111" s="771"/>
      <c r="CA111" s="771">
        <v>4086</v>
      </c>
      <c r="CB111" s="771"/>
      <c r="CC111" s="771"/>
      <c r="CD111" s="771"/>
      <c r="CE111" s="771"/>
      <c r="CF111" s="848">
        <v>0.1</v>
      </c>
      <c r="CG111" s="849"/>
      <c r="CH111" s="849"/>
      <c r="CI111" s="849"/>
      <c r="CJ111" s="849"/>
      <c r="CK111" s="917"/>
      <c r="CL111" s="866"/>
      <c r="CM111" s="803" t="s">
        <v>401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402</v>
      </c>
      <c r="B112" s="903"/>
      <c r="C112" s="768" t="s">
        <v>403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404</v>
      </c>
      <c r="BA112" s="768"/>
      <c r="BB112" s="768"/>
      <c r="BC112" s="768"/>
      <c r="BD112" s="768"/>
      <c r="BE112" s="768"/>
      <c r="BF112" s="768"/>
      <c r="BG112" s="768"/>
      <c r="BH112" s="768"/>
      <c r="BI112" s="768"/>
      <c r="BJ112" s="768"/>
      <c r="BK112" s="768"/>
      <c r="BL112" s="768"/>
      <c r="BM112" s="768"/>
      <c r="BN112" s="768"/>
      <c r="BO112" s="768"/>
      <c r="BP112" s="769"/>
      <c r="BQ112" s="770">
        <v>13079959</v>
      </c>
      <c r="BR112" s="771"/>
      <c r="BS112" s="771"/>
      <c r="BT112" s="771"/>
      <c r="BU112" s="771"/>
      <c r="BV112" s="771">
        <v>12612752</v>
      </c>
      <c r="BW112" s="771"/>
      <c r="BX112" s="771"/>
      <c r="BY112" s="771"/>
      <c r="BZ112" s="771"/>
      <c r="CA112" s="771">
        <v>11860658</v>
      </c>
      <c r="CB112" s="771"/>
      <c r="CC112" s="771"/>
      <c r="CD112" s="771"/>
      <c r="CE112" s="771"/>
      <c r="CF112" s="848">
        <v>194.5</v>
      </c>
      <c r="CG112" s="849"/>
      <c r="CH112" s="849"/>
      <c r="CI112" s="849"/>
      <c r="CJ112" s="849"/>
      <c r="CK112" s="917"/>
      <c r="CL112" s="866"/>
      <c r="CM112" s="803" t="s">
        <v>405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406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745443</v>
      </c>
      <c r="AB113" s="909"/>
      <c r="AC113" s="909"/>
      <c r="AD113" s="909"/>
      <c r="AE113" s="910"/>
      <c r="AF113" s="911">
        <v>789176</v>
      </c>
      <c r="AG113" s="909"/>
      <c r="AH113" s="909"/>
      <c r="AI113" s="909"/>
      <c r="AJ113" s="910"/>
      <c r="AK113" s="911">
        <v>805590</v>
      </c>
      <c r="AL113" s="909"/>
      <c r="AM113" s="909"/>
      <c r="AN113" s="909"/>
      <c r="AO113" s="910"/>
      <c r="AP113" s="912">
        <v>13.2</v>
      </c>
      <c r="AQ113" s="913"/>
      <c r="AR113" s="913"/>
      <c r="AS113" s="913"/>
      <c r="AT113" s="914"/>
      <c r="AU113" s="923"/>
      <c r="AV113" s="924"/>
      <c r="AW113" s="924"/>
      <c r="AX113" s="924"/>
      <c r="AY113" s="925"/>
      <c r="AZ113" s="767" t="s">
        <v>407</v>
      </c>
      <c r="BA113" s="768"/>
      <c r="BB113" s="768"/>
      <c r="BC113" s="768"/>
      <c r="BD113" s="768"/>
      <c r="BE113" s="768"/>
      <c r="BF113" s="768"/>
      <c r="BG113" s="768"/>
      <c r="BH113" s="768"/>
      <c r="BI113" s="768"/>
      <c r="BJ113" s="768"/>
      <c r="BK113" s="768"/>
      <c r="BL113" s="768"/>
      <c r="BM113" s="768"/>
      <c r="BN113" s="768"/>
      <c r="BO113" s="768"/>
      <c r="BP113" s="769"/>
      <c r="BQ113" s="770">
        <v>95724</v>
      </c>
      <c r="BR113" s="771"/>
      <c r="BS113" s="771"/>
      <c r="BT113" s="771"/>
      <c r="BU113" s="771"/>
      <c r="BV113" s="771">
        <v>83914</v>
      </c>
      <c r="BW113" s="771"/>
      <c r="BX113" s="771"/>
      <c r="BY113" s="771"/>
      <c r="BZ113" s="771"/>
      <c r="CA113" s="771">
        <v>190176</v>
      </c>
      <c r="CB113" s="771"/>
      <c r="CC113" s="771"/>
      <c r="CD113" s="771"/>
      <c r="CE113" s="771"/>
      <c r="CF113" s="848">
        <v>3.1</v>
      </c>
      <c r="CG113" s="849"/>
      <c r="CH113" s="849"/>
      <c r="CI113" s="849"/>
      <c r="CJ113" s="849"/>
      <c r="CK113" s="917"/>
      <c r="CL113" s="866"/>
      <c r="CM113" s="803" t="s">
        <v>408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409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10483</v>
      </c>
      <c r="AB114" s="784"/>
      <c r="AC114" s="784"/>
      <c r="AD114" s="784"/>
      <c r="AE114" s="785"/>
      <c r="AF114" s="786">
        <v>13406</v>
      </c>
      <c r="AG114" s="784"/>
      <c r="AH114" s="784"/>
      <c r="AI114" s="784"/>
      <c r="AJ114" s="785"/>
      <c r="AK114" s="786">
        <v>13602</v>
      </c>
      <c r="AL114" s="784"/>
      <c r="AM114" s="784"/>
      <c r="AN114" s="784"/>
      <c r="AO114" s="785"/>
      <c r="AP114" s="754">
        <v>0.2</v>
      </c>
      <c r="AQ114" s="755"/>
      <c r="AR114" s="755"/>
      <c r="AS114" s="755"/>
      <c r="AT114" s="756"/>
      <c r="AU114" s="923"/>
      <c r="AV114" s="924"/>
      <c r="AW114" s="924"/>
      <c r="AX114" s="924"/>
      <c r="AY114" s="925"/>
      <c r="AZ114" s="767" t="s">
        <v>410</v>
      </c>
      <c r="BA114" s="768"/>
      <c r="BB114" s="768"/>
      <c r="BC114" s="768"/>
      <c r="BD114" s="768"/>
      <c r="BE114" s="768"/>
      <c r="BF114" s="768"/>
      <c r="BG114" s="768"/>
      <c r="BH114" s="768"/>
      <c r="BI114" s="768"/>
      <c r="BJ114" s="768"/>
      <c r="BK114" s="768"/>
      <c r="BL114" s="768"/>
      <c r="BM114" s="768"/>
      <c r="BN114" s="768"/>
      <c r="BO114" s="768"/>
      <c r="BP114" s="769"/>
      <c r="BQ114" s="770">
        <v>1800919</v>
      </c>
      <c r="BR114" s="771"/>
      <c r="BS114" s="771"/>
      <c r="BT114" s="771"/>
      <c r="BU114" s="771"/>
      <c r="BV114" s="771">
        <v>1642241</v>
      </c>
      <c r="BW114" s="771"/>
      <c r="BX114" s="771"/>
      <c r="BY114" s="771"/>
      <c r="BZ114" s="771"/>
      <c r="CA114" s="771">
        <v>1557522</v>
      </c>
      <c r="CB114" s="771"/>
      <c r="CC114" s="771"/>
      <c r="CD114" s="771"/>
      <c r="CE114" s="771"/>
      <c r="CF114" s="848">
        <v>25.5</v>
      </c>
      <c r="CG114" s="849"/>
      <c r="CH114" s="849"/>
      <c r="CI114" s="849"/>
      <c r="CJ114" s="849"/>
      <c r="CK114" s="917"/>
      <c r="CL114" s="866"/>
      <c r="CM114" s="803" t="s">
        <v>411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412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720</v>
      </c>
      <c r="AB115" s="909"/>
      <c r="AC115" s="909"/>
      <c r="AD115" s="909"/>
      <c r="AE115" s="910"/>
      <c r="AF115" s="911">
        <v>720</v>
      </c>
      <c r="AG115" s="909"/>
      <c r="AH115" s="909"/>
      <c r="AI115" s="909"/>
      <c r="AJ115" s="910"/>
      <c r="AK115" s="911">
        <v>4502</v>
      </c>
      <c r="AL115" s="909"/>
      <c r="AM115" s="909"/>
      <c r="AN115" s="909"/>
      <c r="AO115" s="910"/>
      <c r="AP115" s="912">
        <v>0.1</v>
      </c>
      <c r="AQ115" s="913"/>
      <c r="AR115" s="913"/>
      <c r="AS115" s="913"/>
      <c r="AT115" s="914"/>
      <c r="AU115" s="923"/>
      <c r="AV115" s="924"/>
      <c r="AW115" s="924"/>
      <c r="AX115" s="924"/>
      <c r="AY115" s="925"/>
      <c r="AZ115" s="767" t="s">
        <v>413</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414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415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416</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417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418</v>
      </c>
      <c r="Z117" s="889"/>
      <c r="AA117" s="894">
        <v>2462770</v>
      </c>
      <c r="AB117" s="895"/>
      <c r="AC117" s="895"/>
      <c r="AD117" s="895"/>
      <c r="AE117" s="896"/>
      <c r="AF117" s="898">
        <v>2528006</v>
      </c>
      <c r="AG117" s="895"/>
      <c r="AH117" s="895"/>
      <c r="AI117" s="895"/>
      <c r="AJ117" s="896"/>
      <c r="AK117" s="898">
        <v>2563916</v>
      </c>
      <c r="AL117" s="895"/>
      <c r="AM117" s="895"/>
      <c r="AN117" s="895"/>
      <c r="AO117" s="896"/>
      <c r="AP117" s="899"/>
      <c r="AQ117" s="900"/>
      <c r="AR117" s="900"/>
      <c r="AS117" s="900"/>
      <c r="AT117" s="901"/>
      <c r="AU117" s="923"/>
      <c r="AV117" s="924"/>
      <c r="AW117" s="924"/>
      <c r="AX117" s="924"/>
      <c r="AY117" s="925"/>
      <c r="AZ117" s="845" t="s">
        <v>419</v>
      </c>
      <c r="BA117" s="846"/>
      <c r="BB117" s="846"/>
      <c r="BC117" s="846"/>
      <c r="BD117" s="846"/>
      <c r="BE117" s="846"/>
      <c r="BF117" s="846"/>
      <c r="BG117" s="846"/>
      <c r="BH117" s="846"/>
      <c r="BI117" s="846"/>
      <c r="BJ117" s="846"/>
      <c r="BK117" s="846"/>
      <c r="BL117" s="846"/>
      <c r="BM117" s="846"/>
      <c r="BN117" s="846"/>
      <c r="BO117" s="846"/>
      <c r="BP117" s="847"/>
      <c r="BQ117" s="857" t="s">
        <v>420</v>
      </c>
      <c r="BR117" s="858"/>
      <c r="BS117" s="858"/>
      <c r="BT117" s="858"/>
      <c r="BU117" s="858"/>
      <c r="BV117" s="858" t="s">
        <v>420</v>
      </c>
      <c r="BW117" s="858"/>
      <c r="BX117" s="858"/>
      <c r="BY117" s="858"/>
      <c r="BZ117" s="858"/>
      <c r="CA117" s="858" t="s">
        <v>420</v>
      </c>
      <c r="CB117" s="858"/>
      <c r="CC117" s="858"/>
      <c r="CD117" s="858"/>
      <c r="CE117" s="858"/>
      <c r="CF117" s="848" t="s">
        <v>420</v>
      </c>
      <c r="CG117" s="849"/>
      <c r="CH117" s="849"/>
      <c r="CI117" s="849"/>
      <c r="CJ117" s="849"/>
      <c r="CK117" s="917"/>
      <c r="CL117" s="866"/>
      <c r="CM117" s="803" t="s">
        <v>421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420</v>
      </c>
      <c r="DH117" s="784"/>
      <c r="DI117" s="784"/>
      <c r="DJ117" s="784"/>
      <c r="DK117" s="785"/>
      <c r="DL117" s="786" t="s">
        <v>420</v>
      </c>
      <c r="DM117" s="784"/>
      <c r="DN117" s="784"/>
      <c r="DO117" s="784"/>
      <c r="DP117" s="785"/>
      <c r="DQ117" s="786" t="s">
        <v>420</v>
      </c>
      <c r="DR117" s="784"/>
      <c r="DS117" s="784"/>
      <c r="DT117" s="784"/>
      <c r="DU117" s="785"/>
      <c r="DV117" s="754" t="s">
        <v>420</v>
      </c>
      <c r="DW117" s="755"/>
      <c r="DX117" s="755"/>
      <c r="DY117" s="755"/>
      <c r="DZ117" s="756"/>
    </row>
    <row r="118" spans="1:130" s="197" customFormat="1" ht="26.25" customHeight="1" x14ac:dyDescent="0.15">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284</v>
      </c>
      <c r="AG118" s="888"/>
      <c r="AH118" s="888"/>
      <c r="AI118" s="888"/>
      <c r="AJ118" s="889"/>
      <c r="AK118" s="890" t="s">
        <v>283</v>
      </c>
      <c r="AL118" s="888"/>
      <c r="AM118" s="888"/>
      <c r="AN118" s="888"/>
      <c r="AO118" s="889"/>
      <c r="AP118" s="891" t="s">
        <v>393</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422</v>
      </c>
      <c r="BP118" s="838"/>
      <c r="BQ118" s="857">
        <v>28675263</v>
      </c>
      <c r="BR118" s="858"/>
      <c r="BS118" s="858"/>
      <c r="BT118" s="858"/>
      <c r="BU118" s="858"/>
      <c r="BV118" s="858">
        <v>27688188</v>
      </c>
      <c r="BW118" s="858"/>
      <c r="BX118" s="858"/>
      <c r="BY118" s="858"/>
      <c r="BZ118" s="858"/>
      <c r="CA118" s="858">
        <v>27102812</v>
      </c>
      <c r="CB118" s="858"/>
      <c r="CC118" s="858"/>
      <c r="CD118" s="858"/>
      <c r="CE118" s="858"/>
      <c r="CF118" s="743"/>
      <c r="CG118" s="744"/>
      <c r="CH118" s="744"/>
      <c r="CI118" s="744"/>
      <c r="CJ118" s="841"/>
      <c r="CK118" s="917"/>
      <c r="CL118" s="866"/>
      <c r="CM118" s="803" t="s">
        <v>423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424</v>
      </c>
      <c r="AV119" s="880"/>
      <c r="AW119" s="880"/>
      <c r="AX119" s="880"/>
      <c r="AY119" s="881"/>
      <c r="AZ119" s="816" t="s">
        <v>425</v>
      </c>
      <c r="BA119" s="758"/>
      <c r="BB119" s="758"/>
      <c r="BC119" s="758"/>
      <c r="BD119" s="758"/>
      <c r="BE119" s="758"/>
      <c r="BF119" s="758"/>
      <c r="BG119" s="758"/>
      <c r="BH119" s="758"/>
      <c r="BI119" s="758"/>
      <c r="BJ119" s="758"/>
      <c r="BK119" s="758"/>
      <c r="BL119" s="758"/>
      <c r="BM119" s="758"/>
      <c r="BN119" s="758"/>
      <c r="BO119" s="758"/>
      <c r="BP119" s="759"/>
      <c r="BQ119" s="799">
        <v>3190849</v>
      </c>
      <c r="BR119" s="800"/>
      <c r="BS119" s="800"/>
      <c r="BT119" s="800"/>
      <c r="BU119" s="800"/>
      <c r="BV119" s="800">
        <v>3248933</v>
      </c>
      <c r="BW119" s="800"/>
      <c r="BX119" s="800"/>
      <c r="BY119" s="800"/>
      <c r="BZ119" s="800"/>
      <c r="CA119" s="800">
        <v>3548573</v>
      </c>
      <c r="CB119" s="800"/>
      <c r="CC119" s="800"/>
      <c r="CD119" s="800"/>
      <c r="CE119" s="800"/>
      <c r="CF119" s="861">
        <v>58.2</v>
      </c>
      <c r="CG119" s="862"/>
      <c r="CH119" s="862"/>
      <c r="CI119" s="862"/>
      <c r="CJ119" s="862"/>
      <c r="CK119" s="918"/>
      <c r="CL119" s="868"/>
      <c r="CM119" s="825" t="s">
        <v>426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12245</v>
      </c>
      <c r="DH119" s="717"/>
      <c r="DI119" s="717"/>
      <c r="DJ119" s="717"/>
      <c r="DK119" s="718"/>
      <c r="DL119" s="719">
        <v>8167</v>
      </c>
      <c r="DM119" s="717"/>
      <c r="DN119" s="717"/>
      <c r="DO119" s="717"/>
      <c r="DP119" s="718"/>
      <c r="DQ119" s="719">
        <v>4086</v>
      </c>
      <c r="DR119" s="717"/>
      <c r="DS119" s="717"/>
      <c r="DT119" s="717"/>
      <c r="DU119" s="718"/>
      <c r="DV119" s="807">
        <v>0.1</v>
      </c>
      <c r="DW119" s="808"/>
      <c r="DX119" s="808"/>
      <c r="DY119" s="808"/>
      <c r="DZ119" s="809"/>
    </row>
    <row r="120" spans="1:130" s="197" customFormat="1" ht="26.25" customHeight="1" x14ac:dyDescent="0.15">
      <c r="A120" s="865"/>
      <c r="B120" s="866"/>
      <c r="C120" s="803" t="s">
        <v>401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427</v>
      </c>
      <c r="BA120" s="768"/>
      <c r="BB120" s="768"/>
      <c r="BC120" s="768"/>
      <c r="BD120" s="768"/>
      <c r="BE120" s="768"/>
      <c r="BF120" s="768"/>
      <c r="BG120" s="768"/>
      <c r="BH120" s="768"/>
      <c r="BI120" s="768"/>
      <c r="BJ120" s="768"/>
      <c r="BK120" s="768"/>
      <c r="BL120" s="768"/>
      <c r="BM120" s="768"/>
      <c r="BN120" s="768"/>
      <c r="BO120" s="768"/>
      <c r="BP120" s="769"/>
      <c r="BQ120" s="770">
        <v>557048</v>
      </c>
      <c r="BR120" s="771"/>
      <c r="BS120" s="771"/>
      <c r="BT120" s="771"/>
      <c r="BU120" s="771"/>
      <c r="BV120" s="771">
        <v>521680</v>
      </c>
      <c r="BW120" s="771"/>
      <c r="BX120" s="771"/>
      <c r="BY120" s="771"/>
      <c r="BZ120" s="771"/>
      <c r="CA120" s="771">
        <v>491203</v>
      </c>
      <c r="CB120" s="771"/>
      <c r="CC120" s="771"/>
      <c r="CD120" s="771"/>
      <c r="CE120" s="771"/>
      <c r="CF120" s="848">
        <v>8.1</v>
      </c>
      <c r="CG120" s="849"/>
      <c r="CH120" s="849"/>
      <c r="CI120" s="849"/>
      <c r="CJ120" s="849"/>
      <c r="CK120" s="850" t="s">
        <v>428</v>
      </c>
      <c r="CL120" s="810"/>
      <c r="CM120" s="810"/>
      <c r="CN120" s="810"/>
      <c r="CO120" s="811"/>
      <c r="CP120" s="854" t="s">
        <v>376</v>
      </c>
      <c r="CQ120" s="855"/>
      <c r="CR120" s="855"/>
      <c r="CS120" s="855"/>
      <c r="CT120" s="855"/>
      <c r="CU120" s="855"/>
      <c r="CV120" s="855"/>
      <c r="CW120" s="855"/>
      <c r="CX120" s="855"/>
      <c r="CY120" s="855"/>
      <c r="CZ120" s="855"/>
      <c r="DA120" s="855"/>
      <c r="DB120" s="855"/>
      <c r="DC120" s="855"/>
      <c r="DD120" s="855"/>
      <c r="DE120" s="855"/>
      <c r="DF120" s="856"/>
      <c r="DG120" s="799">
        <v>8859486</v>
      </c>
      <c r="DH120" s="800"/>
      <c r="DI120" s="800"/>
      <c r="DJ120" s="800"/>
      <c r="DK120" s="800"/>
      <c r="DL120" s="800">
        <v>8719349</v>
      </c>
      <c r="DM120" s="800"/>
      <c r="DN120" s="800"/>
      <c r="DO120" s="800"/>
      <c r="DP120" s="800"/>
      <c r="DQ120" s="800">
        <v>8400430</v>
      </c>
      <c r="DR120" s="800"/>
      <c r="DS120" s="800"/>
      <c r="DT120" s="800"/>
      <c r="DU120" s="800"/>
      <c r="DV120" s="801">
        <v>137.69999999999999</v>
      </c>
      <c r="DW120" s="801"/>
      <c r="DX120" s="801"/>
      <c r="DY120" s="801"/>
      <c r="DZ120" s="802"/>
    </row>
    <row r="121" spans="1:130" s="197" customFormat="1" ht="26.25" customHeight="1" x14ac:dyDescent="0.15">
      <c r="A121" s="865"/>
      <c r="B121" s="866"/>
      <c r="C121" s="842" t="s">
        <v>429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430</v>
      </c>
      <c r="BA121" s="846"/>
      <c r="BB121" s="846"/>
      <c r="BC121" s="846"/>
      <c r="BD121" s="846"/>
      <c r="BE121" s="846"/>
      <c r="BF121" s="846"/>
      <c r="BG121" s="846"/>
      <c r="BH121" s="846"/>
      <c r="BI121" s="846"/>
      <c r="BJ121" s="846"/>
      <c r="BK121" s="846"/>
      <c r="BL121" s="846"/>
      <c r="BM121" s="846"/>
      <c r="BN121" s="846"/>
      <c r="BO121" s="846"/>
      <c r="BP121" s="847"/>
      <c r="BQ121" s="857">
        <v>16669559</v>
      </c>
      <c r="BR121" s="858"/>
      <c r="BS121" s="858"/>
      <c r="BT121" s="858"/>
      <c r="BU121" s="858"/>
      <c r="BV121" s="858">
        <v>16342919</v>
      </c>
      <c r="BW121" s="858"/>
      <c r="BX121" s="858"/>
      <c r="BY121" s="858"/>
      <c r="BZ121" s="858"/>
      <c r="CA121" s="858">
        <v>17358452</v>
      </c>
      <c r="CB121" s="858"/>
      <c r="CC121" s="858"/>
      <c r="CD121" s="858"/>
      <c r="CE121" s="858"/>
      <c r="CF121" s="859">
        <v>284.60000000000002</v>
      </c>
      <c r="CG121" s="860"/>
      <c r="CH121" s="860"/>
      <c r="CI121" s="860"/>
      <c r="CJ121" s="860"/>
      <c r="CK121" s="851"/>
      <c r="CL121" s="812"/>
      <c r="CM121" s="812"/>
      <c r="CN121" s="812"/>
      <c r="CO121" s="813"/>
      <c r="CP121" s="828" t="s">
        <v>375</v>
      </c>
      <c r="CQ121" s="829"/>
      <c r="CR121" s="829"/>
      <c r="CS121" s="829"/>
      <c r="CT121" s="829"/>
      <c r="CU121" s="829"/>
      <c r="CV121" s="829"/>
      <c r="CW121" s="829"/>
      <c r="CX121" s="829"/>
      <c r="CY121" s="829"/>
      <c r="CZ121" s="829"/>
      <c r="DA121" s="829"/>
      <c r="DB121" s="829"/>
      <c r="DC121" s="829"/>
      <c r="DD121" s="829"/>
      <c r="DE121" s="829"/>
      <c r="DF121" s="830"/>
      <c r="DG121" s="770">
        <v>4028251</v>
      </c>
      <c r="DH121" s="771"/>
      <c r="DI121" s="771"/>
      <c r="DJ121" s="771"/>
      <c r="DK121" s="771"/>
      <c r="DL121" s="771">
        <v>3700746</v>
      </c>
      <c r="DM121" s="771"/>
      <c r="DN121" s="771"/>
      <c r="DO121" s="771"/>
      <c r="DP121" s="771"/>
      <c r="DQ121" s="771">
        <v>3281003</v>
      </c>
      <c r="DR121" s="771"/>
      <c r="DS121" s="771"/>
      <c r="DT121" s="771"/>
      <c r="DU121" s="771"/>
      <c r="DV121" s="823">
        <v>53.8</v>
      </c>
      <c r="DW121" s="823"/>
      <c r="DX121" s="823"/>
      <c r="DY121" s="823"/>
      <c r="DZ121" s="824"/>
    </row>
    <row r="122" spans="1:130" s="197" customFormat="1" ht="26.25" customHeight="1" x14ac:dyDescent="0.15">
      <c r="A122" s="865"/>
      <c r="B122" s="866"/>
      <c r="C122" s="803" t="s">
        <v>411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431</v>
      </c>
      <c r="BP122" s="838"/>
      <c r="BQ122" s="839">
        <v>20417456</v>
      </c>
      <c r="BR122" s="840"/>
      <c r="BS122" s="840"/>
      <c r="BT122" s="840"/>
      <c r="BU122" s="840"/>
      <c r="BV122" s="840">
        <v>20113532</v>
      </c>
      <c r="BW122" s="840"/>
      <c r="BX122" s="840"/>
      <c r="BY122" s="840"/>
      <c r="BZ122" s="840"/>
      <c r="CA122" s="840">
        <v>21398228</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190520</v>
      </c>
      <c r="DH122" s="771"/>
      <c r="DI122" s="771"/>
      <c r="DJ122" s="771"/>
      <c r="DK122" s="771"/>
      <c r="DL122" s="771">
        <v>191871</v>
      </c>
      <c r="DM122" s="771"/>
      <c r="DN122" s="771"/>
      <c r="DO122" s="771"/>
      <c r="DP122" s="771"/>
      <c r="DQ122" s="771">
        <v>179123</v>
      </c>
      <c r="DR122" s="771"/>
      <c r="DS122" s="771"/>
      <c r="DT122" s="771"/>
      <c r="DU122" s="771"/>
      <c r="DV122" s="823">
        <v>2.9</v>
      </c>
      <c r="DW122" s="823"/>
      <c r="DX122" s="823"/>
      <c r="DY122" s="823"/>
      <c r="DZ122" s="824"/>
    </row>
    <row r="123" spans="1:130" s="197" customFormat="1" ht="26.25" customHeight="1" thickBot="1" x14ac:dyDescent="0.2">
      <c r="A123" s="865"/>
      <c r="B123" s="866"/>
      <c r="C123" s="803" t="s">
        <v>417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432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135.19999999999999</v>
      </c>
      <c r="BR123" s="832"/>
      <c r="BS123" s="832"/>
      <c r="BT123" s="832"/>
      <c r="BU123" s="832"/>
      <c r="BV123" s="832">
        <v>126.2</v>
      </c>
      <c r="BW123" s="832"/>
      <c r="BX123" s="832"/>
      <c r="BY123" s="832"/>
      <c r="BZ123" s="832"/>
      <c r="CA123" s="832">
        <v>93.5</v>
      </c>
      <c r="CB123" s="832"/>
      <c r="CC123" s="832"/>
      <c r="CD123" s="832"/>
      <c r="CE123" s="832"/>
      <c r="CF123" s="730"/>
      <c r="CG123" s="731"/>
      <c r="CH123" s="731"/>
      <c r="CI123" s="731"/>
      <c r="CJ123" s="833"/>
      <c r="CK123" s="851"/>
      <c r="CL123" s="812"/>
      <c r="CM123" s="812"/>
      <c r="CN123" s="812"/>
      <c r="CO123" s="813"/>
      <c r="CP123" s="828" t="s">
        <v>374</v>
      </c>
      <c r="CQ123" s="829"/>
      <c r="CR123" s="829"/>
      <c r="CS123" s="829"/>
      <c r="CT123" s="829"/>
      <c r="CU123" s="829"/>
      <c r="CV123" s="829"/>
      <c r="CW123" s="829"/>
      <c r="CX123" s="829"/>
      <c r="CY123" s="829"/>
      <c r="CZ123" s="829"/>
      <c r="DA123" s="829"/>
      <c r="DB123" s="829"/>
      <c r="DC123" s="829"/>
      <c r="DD123" s="829"/>
      <c r="DE123" s="829"/>
      <c r="DF123" s="830"/>
      <c r="DG123" s="783">
        <v>1702</v>
      </c>
      <c r="DH123" s="784"/>
      <c r="DI123" s="784"/>
      <c r="DJ123" s="784"/>
      <c r="DK123" s="785"/>
      <c r="DL123" s="786">
        <v>786</v>
      </c>
      <c r="DM123" s="784"/>
      <c r="DN123" s="784"/>
      <c r="DO123" s="784"/>
      <c r="DP123" s="785"/>
      <c r="DQ123" s="786">
        <v>102</v>
      </c>
      <c r="DR123" s="784"/>
      <c r="DS123" s="784"/>
      <c r="DT123" s="784"/>
      <c r="DU123" s="785"/>
      <c r="DV123" s="754">
        <v>0</v>
      </c>
      <c r="DW123" s="755"/>
      <c r="DX123" s="755"/>
      <c r="DY123" s="755"/>
      <c r="DZ123" s="756"/>
    </row>
    <row r="124" spans="1:130" s="197" customFormat="1" ht="26.25" customHeight="1" x14ac:dyDescent="0.15">
      <c r="A124" s="865"/>
      <c r="B124" s="866"/>
      <c r="C124" s="803" t="s">
        <v>421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433</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x14ac:dyDescent="0.2">
      <c r="A125" s="865"/>
      <c r="B125" s="866"/>
      <c r="C125" s="803" t="s">
        <v>423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434</v>
      </c>
      <c r="CL125" s="810"/>
      <c r="CM125" s="810"/>
      <c r="CN125" s="810"/>
      <c r="CO125" s="811"/>
      <c r="CP125" s="816" t="s">
        <v>435</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426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436</v>
      </c>
      <c r="AY126" s="764"/>
      <c r="AZ126" s="764"/>
      <c r="BA126" s="764"/>
      <c r="BB126" s="764"/>
      <c r="BC126" s="764"/>
      <c r="BD126" s="764"/>
      <c r="BE126" s="765"/>
      <c r="BF126" s="763" t="s">
        <v>437</v>
      </c>
      <c r="BG126" s="764"/>
      <c r="BH126" s="764"/>
      <c r="BI126" s="764"/>
      <c r="BJ126" s="764"/>
      <c r="BK126" s="764"/>
      <c r="BL126" s="765"/>
      <c r="BM126" s="763" t="s">
        <v>438</v>
      </c>
      <c r="BN126" s="764"/>
      <c r="BO126" s="764"/>
      <c r="BP126" s="764"/>
      <c r="BQ126" s="764"/>
      <c r="BR126" s="764"/>
      <c r="BS126" s="765"/>
      <c r="BT126" s="763" t="s">
        <v>439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440</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x14ac:dyDescent="0.2">
      <c r="A127" s="867"/>
      <c r="B127" s="868"/>
      <c r="C127" s="825" t="s">
        <v>441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720</v>
      </c>
      <c r="AB127" s="784"/>
      <c r="AC127" s="784"/>
      <c r="AD127" s="784"/>
      <c r="AE127" s="785"/>
      <c r="AF127" s="786">
        <v>720</v>
      </c>
      <c r="AG127" s="784"/>
      <c r="AH127" s="784"/>
      <c r="AI127" s="784"/>
      <c r="AJ127" s="785"/>
      <c r="AK127" s="786">
        <v>4502</v>
      </c>
      <c r="AL127" s="784"/>
      <c r="AM127" s="784"/>
      <c r="AN127" s="784"/>
      <c r="AO127" s="785"/>
      <c r="AP127" s="754">
        <v>0.1</v>
      </c>
      <c r="AQ127" s="755"/>
      <c r="AR127" s="755"/>
      <c r="AS127" s="755"/>
      <c r="AT127" s="756"/>
      <c r="AU127" s="233"/>
      <c r="AV127" s="233"/>
      <c r="AW127" s="233"/>
      <c r="AX127" s="757" t="s">
        <v>442</v>
      </c>
      <c r="AY127" s="758"/>
      <c r="AZ127" s="758"/>
      <c r="BA127" s="758"/>
      <c r="BB127" s="758"/>
      <c r="BC127" s="758"/>
      <c r="BD127" s="758"/>
      <c r="BE127" s="759"/>
      <c r="BF127" s="760" t="s">
        <v>109</v>
      </c>
      <c r="BG127" s="761"/>
      <c r="BH127" s="761"/>
      <c r="BI127" s="761"/>
      <c r="BJ127" s="761"/>
      <c r="BK127" s="761"/>
      <c r="BL127" s="762"/>
      <c r="BM127" s="760">
        <v>13.81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443</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444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445</v>
      </c>
      <c r="X128" s="797"/>
      <c r="Y128" s="797"/>
      <c r="Z128" s="798"/>
      <c r="AA128" s="723">
        <v>35689</v>
      </c>
      <c r="AB128" s="724"/>
      <c r="AC128" s="724"/>
      <c r="AD128" s="724"/>
      <c r="AE128" s="725"/>
      <c r="AF128" s="726">
        <v>44023</v>
      </c>
      <c r="AG128" s="724"/>
      <c r="AH128" s="724"/>
      <c r="AI128" s="724"/>
      <c r="AJ128" s="725"/>
      <c r="AK128" s="726">
        <v>42224</v>
      </c>
      <c r="AL128" s="724"/>
      <c r="AM128" s="724"/>
      <c r="AN128" s="724"/>
      <c r="AO128" s="725"/>
      <c r="AP128" s="727"/>
      <c r="AQ128" s="728"/>
      <c r="AR128" s="728"/>
      <c r="AS128" s="728"/>
      <c r="AT128" s="729"/>
      <c r="AU128" s="235"/>
      <c r="AV128" s="235"/>
      <c r="AW128" s="235"/>
      <c r="AX128" s="772" t="s">
        <v>446</v>
      </c>
      <c r="AY128" s="768"/>
      <c r="AZ128" s="768"/>
      <c r="BA128" s="768"/>
      <c r="BB128" s="768"/>
      <c r="BC128" s="768"/>
      <c r="BD128" s="768"/>
      <c r="BE128" s="769"/>
      <c r="BF128" s="790" t="s">
        <v>109</v>
      </c>
      <c r="BG128" s="791"/>
      <c r="BH128" s="791"/>
      <c r="BI128" s="791"/>
      <c r="BJ128" s="791"/>
      <c r="BK128" s="791"/>
      <c r="BL128" s="792"/>
      <c r="BM128" s="790">
        <v>18.809999999999999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447</v>
      </c>
      <c r="X129" s="781"/>
      <c r="Y129" s="781"/>
      <c r="Z129" s="782"/>
      <c r="AA129" s="783">
        <v>7686786</v>
      </c>
      <c r="AB129" s="784"/>
      <c r="AC129" s="784"/>
      <c r="AD129" s="784"/>
      <c r="AE129" s="785"/>
      <c r="AF129" s="786">
        <v>7636991</v>
      </c>
      <c r="AG129" s="784"/>
      <c r="AH129" s="784"/>
      <c r="AI129" s="784"/>
      <c r="AJ129" s="785"/>
      <c r="AK129" s="786">
        <v>7760611</v>
      </c>
      <c r="AL129" s="784"/>
      <c r="AM129" s="784"/>
      <c r="AN129" s="784"/>
      <c r="AO129" s="785"/>
      <c r="AP129" s="787"/>
      <c r="AQ129" s="788"/>
      <c r="AR129" s="788"/>
      <c r="AS129" s="788"/>
      <c r="AT129" s="789"/>
      <c r="AU129" s="235"/>
      <c r="AV129" s="235"/>
      <c r="AW129" s="235"/>
      <c r="AX129" s="772" t="s">
        <v>448</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449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450</v>
      </c>
      <c r="X130" s="781"/>
      <c r="Y130" s="781"/>
      <c r="Z130" s="782"/>
      <c r="AA130" s="783">
        <v>1582070</v>
      </c>
      <c r="AB130" s="784"/>
      <c r="AC130" s="784"/>
      <c r="AD130" s="784"/>
      <c r="AE130" s="785"/>
      <c r="AF130" s="786">
        <v>1637200</v>
      </c>
      <c r="AG130" s="784"/>
      <c r="AH130" s="784"/>
      <c r="AI130" s="784"/>
      <c r="AJ130" s="785"/>
      <c r="AK130" s="786">
        <v>1661391</v>
      </c>
      <c r="AL130" s="784"/>
      <c r="AM130" s="784"/>
      <c r="AN130" s="784"/>
      <c r="AO130" s="785"/>
      <c r="AP130" s="787"/>
      <c r="AQ130" s="788"/>
      <c r="AR130" s="788"/>
      <c r="AS130" s="788"/>
      <c r="AT130" s="789"/>
      <c r="AU130" s="235"/>
      <c r="AV130" s="235"/>
      <c r="AW130" s="235"/>
      <c r="AX130" s="751" t="s">
        <v>451</v>
      </c>
      <c r="AY130" s="752"/>
      <c r="AZ130" s="752"/>
      <c r="BA130" s="752"/>
      <c r="BB130" s="752"/>
      <c r="BC130" s="752"/>
      <c r="BD130" s="752"/>
      <c r="BE130" s="753"/>
      <c r="BF130" s="705">
        <v>93.5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452</v>
      </c>
      <c r="X131" s="714"/>
      <c r="Y131" s="714"/>
      <c r="Z131" s="715"/>
      <c r="AA131" s="716">
        <v>6104716</v>
      </c>
      <c r="AB131" s="717"/>
      <c r="AC131" s="717"/>
      <c r="AD131" s="717"/>
      <c r="AE131" s="718"/>
      <c r="AF131" s="719">
        <v>5999791</v>
      </c>
      <c r="AG131" s="717"/>
      <c r="AH131" s="717"/>
      <c r="AI131" s="717"/>
      <c r="AJ131" s="718"/>
      <c r="AK131" s="719">
        <v>6099220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454</v>
      </c>
      <c r="W132" s="737"/>
      <c r="X132" s="737"/>
      <c r="Y132" s="737"/>
      <c r="Z132" s="738"/>
      <c r="AA132" s="739">
        <v>13.841937939999999</v>
      </c>
      <c r="AB132" s="740"/>
      <c r="AC132" s="740"/>
      <c r="AD132" s="740"/>
      <c r="AE132" s="741"/>
      <c r="AF132" s="742">
        <v>14.113541619999999</v>
      </c>
      <c r="AG132" s="740"/>
      <c r="AH132" s="740"/>
      <c r="AI132" s="740"/>
      <c r="AJ132" s="741"/>
      <c r="AK132" s="742">
        <v>14.105098679999999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455</v>
      </c>
      <c r="W133" s="746"/>
      <c r="X133" s="746"/>
      <c r="Y133" s="746"/>
      <c r="Z133" s="747"/>
      <c r="AA133" s="748">
        <v>14.7</v>
      </c>
      <c r="AB133" s="749"/>
      <c r="AC133" s="749"/>
      <c r="AD133" s="749"/>
      <c r="AE133" s="750"/>
      <c r="AF133" s="748">
        <v>14.1</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2" zoomScaleNormal="85" zoomScaleSheetLayoutView="55" workbookViewId="0">
      <selection activeCell="AH75" sqref="AH7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456</v>
      </c>
      <c r="B5" s="246"/>
      <c r="C5" s="246"/>
      <c r="D5" s="246"/>
      <c r="E5" s="246"/>
      <c r="F5" s="246"/>
      <c r="G5" s="246"/>
      <c r="H5" s="246"/>
      <c r="I5" s="246"/>
      <c r="J5" s="246"/>
      <c r="K5" s="246"/>
      <c r="L5" s="246"/>
      <c r="M5" s="246"/>
      <c r="N5" s="246"/>
      <c r="O5" s="247"/>
    </row>
    <row r="6" spans="1:16" x14ac:dyDescent="0.15">
      <c r="A6" s="248"/>
      <c r="B6" s="244"/>
      <c r="C6" s="244"/>
      <c r="D6" s="244"/>
      <c r="E6" s="244"/>
      <c r="F6" s="244"/>
      <c r="G6" s="249" t="s">
        <v>457</v>
      </c>
      <c r="H6" s="249"/>
      <c r="I6" s="249"/>
      <c r="J6" s="249"/>
      <c r="K6" s="244"/>
      <c r="L6" s="244"/>
      <c r="M6" s="244"/>
      <c r="N6" s="244"/>
    </row>
    <row r="7" spans="1:16" x14ac:dyDescent="0.15">
      <c r="A7" s="248"/>
      <c r="B7" s="244"/>
      <c r="C7" s="244"/>
      <c r="D7" s="244"/>
      <c r="E7" s="244"/>
      <c r="F7" s="244"/>
      <c r="G7" s="251"/>
      <c r="H7" s="252"/>
      <c r="I7" s="252"/>
      <c r="J7" s="253"/>
      <c r="K7" s="1119" t="s">
        <v>458</v>
      </c>
      <c r="L7" s="254"/>
      <c r="M7" s="255" t="s">
        <v>459</v>
      </c>
      <c r="N7" s="256"/>
    </row>
    <row r="8" spans="1:16" x14ac:dyDescent="0.15">
      <c r="A8" s="248"/>
      <c r="B8" s="244"/>
      <c r="C8" s="244"/>
      <c r="D8" s="244"/>
      <c r="E8" s="244"/>
      <c r="F8" s="244"/>
      <c r="G8" s="257"/>
      <c r="H8" s="258"/>
      <c r="I8" s="258"/>
      <c r="J8" s="259"/>
      <c r="K8" s="1120"/>
      <c r="L8" s="260" t="s">
        <v>460</v>
      </c>
      <c r="M8" s="261" t="s">
        <v>461</v>
      </c>
      <c r="N8" s="262" t="s">
        <v>462</v>
      </c>
    </row>
    <row r="9" spans="1:16" x14ac:dyDescent="0.15">
      <c r="A9" s="248"/>
      <c r="B9" s="244"/>
      <c r="C9" s="244"/>
      <c r="D9" s="244"/>
      <c r="E9" s="244"/>
      <c r="F9" s="244"/>
      <c r="G9" s="1133" t="s">
        <v>463</v>
      </c>
      <c r="H9" s="1134"/>
      <c r="I9" s="1134"/>
      <c r="J9" s="1135"/>
      <c r="K9" s="263">
        <v>1805438</v>
      </c>
      <c r="L9" s="264">
        <v>78614</v>
      </c>
      <c r="M9" s="265">
        <v>64158</v>
      </c>
      <c r="N9" s="266">
        <v>22.5</v>
      </c>
    </row>
    <row r="10" spans="1:16" x14ac:dyDescent="0.15">
      <c r="A10" s="248"/>
      <c r="B10" s="244"/>
      <c r="C10" s="244"/>
      <c r="D10" s="244"/>
      <c r="E10" s="244"/>
      <c r="F10" s="244"/>
      <c r="G10" s="1133" t="s">
        <v>464</v>
      </c>
      <c r="H10" s="1134"/>
      <c r="I10" s="1134"/>
      <c r="J10" s="1135"/>
      <c r="K10" s="267">
        <v>283988</v>
      </c>
      <c r="L10" s="268">
        <v>12366</v>
      </c>
      <c r="M10" s="269">
        <v>6725</v>
      </c>
      <c r="N10" s="270">
        <v>83.9</v>
      </c>
    </row>
    <row r="11" spans="1:16" ht="13.5" customHeight="1" x14ac:dyDescent="0.15">
      <c r="A11" s="248"/>
      <c r="B11" s="244"/>
      <c r="C11" s="244"/>
      <c r="D11" s="244"/>
      <c r="E11" s="244"/>
      <c r="F11" s="244"/>
      <c r="G11" s="1133" t="s">
        <v>465</v>
      </c>
      <c r="H11" s="1134"/>
      <c r="I11" s="1134"/>
      <c r="J11" s="1135"/>
      <c r="K11" s="267">
        <v>356351</v>
      </c>
      <c r="L11" s="268">
        <v>15516</v>
      </c>
      <c r="M11" s="269">
        <v>8931</v>
      </c>
      <c r="N11" s="270">
        <v>73.7</v>
      </c>
    </row>
    <row r="12" spans="1:16" ht="13.5" customHeight="1" x14ac:dyDescent="0.15">
      <c r="A12" s="248"/>
      <c r="B12" s="244"/>
      <c r="C12" s="244"/>
      <c r="D12" s="244"/>
      <c r="E12" s="244"/>
      <c r="F12" s="244"/>
      <c r="G12" s="1133" t="s">
        <v>466</v>
      </c>
      <c r="H12" s="1134"/>
      <c r="I12" s="1134"/>
      <c r="J12" s="1135"/>
      <c r="K12" s="267">
        <v>655</v>
      </c>
      <c r="L12" s="268">
        <v>29</v>
      </c>
      <c r="M12" s="269">
        <v>335</v>
      </c>
      <c r="N12" s="270">
        <v>-91.3</v>
      </c>
    </row>
    <row r="13" spans="1:16" ht="13.5" customHeight="1" x14ac:dyDescent="0.15">
      <c r="A13" s="248"/>
      <c r="B13" s="244"/>
      <c r="C13" s="244"/>
      <c r="D13" s="244"/>
      <c r="E13" s="244"/>
      <c r="F13" s="244"/>
      <c r="G13" s="1133" t="s">
        <v>467</v>
      </c>
      <c r="H13" s="1134"/>
      <c r="I13" s="1134"/>
      <c r="J13" s="1135"/>
      <c r="K13" s="267" t="s">
        <v>468</v>
      </c>
      <c r="L13" s="268" t="s">
        <v>468</v>
      </c>
      <c r="M13" s="269">
        <v>14</v>
      </c>
      <c r="N13" s="270" t="s">
        <v>468</v>
      </c>
    </row>
    <row r="14" spans="1:16" ht="13.5" customHeight="1" x14ac:dyDescent="0.15">
      <c r="A14" s="248"/>
      <c r="B14" s="244"/>
      <c r="C14" s="244"/>
      <c r="D14" s="244"/>
      <c r="E14" s="244"/>
      <c r="F14" s="244"/>
      <c r="G14" s="1133" t="s">
        <v>469</v>
      </c>
      <c r="H14" s="1134"/>
      <c r="I14" s="1134"/>
      <c r="J14" s="1135"/>
      <c r="K14" s="267">
        <v>83590</v>
      </c>
      <c r="L14" s="268">
        <v>3640</v>
      </c>
      <c r="M14" s="269">
        <v>2685</v>
      </c>
      <c r="N14" s="270">
        <v>35.6</v>
      </c>
    </row>
    <row r="15" spans="1:16" ht="13.5" customHeight="1" x14ac:dyDescent="0.15">
      <c r="A15" s="248"/>
      <c r="B15" s="244"/>
      <c r="C15" s="244"/>
      <c r="D15" s="244"/>
      <c r="E15" s="244"/>
      <c r="F15" s="244"/>
      <c r="G15" s="1133" t="s">
        <v>470</v>
      </c>
      <c r="H15" s="1134"/>
      <c r="I15" s="1134"/>
      <c r="J15" s="1135"/>
      <c r="K15" s="267">
        <v>37024</v>
      </c>
      <c r="L15" s="268">
        <v>1612</v>
      </c>
      <c r="M15" s="269">
        <v>1293</v>
      </c>
      <c r="N15" s="270">
        <v>24.7</v>
      </c>
    </row>
    <row r="16" spans="1:16" x14ac:dyDescent="0.15">
      <c r="A16" s="248"/>
      <c r="B16" s="244"/>
      <c r="C16" s="244"/>
      <c r="D16" s="244"/>
      <c r="E16" s="244"/>
      <c r="F16" s="244"/>
      <c r="G16" s="1136" t="s">
        <v>471</v>
      </c>
      <c r="H16" s="1137"/>
      <c r="I16" s="1137"/>
      <c r="J16" s="1138"/>
      <c r="K16" s="268">
        <v>-187663</v>
      </c>
      <c r="L16" s="268">
        <v>-8171</v>
      </c>
      <c r="M16" s="269">
        <v>-6126</v>
      </c>
      <c r="N16" s="270">
        <v>33.4</v>
      </c>
    </row>
    <row r="17" spans="1:16" x14ac:dyDescent="0.15">
      <c r="A17" s="248"/>
      <c r="B17" s="244"/>
      <c r="C17" s="244"/>
      <c r="D17" s="244"/>
      <c r="E17" s="244"/>
      <c r="F17" s="244"/>
      <c r="G17" s="1136" t="s">
        <v>167</v>
      </c>
      <c r="H17" s="1137"/>
      <c r="I17" s="1137"/>
      <c r="J17" s="1138"/>
      <c r="K17" s="268">
        <v>2379383</v>
      </c>
      <c r="L17" s="268">
        <v>103605</v>
      </c>
      <c r="M17" s="269">
        <v>78014</v>
      </c>
      <c r="N17" s="270">
        <v>32.799999999999997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472</v>
      </c>
      <c r="H19" s="244"/>
      <c r="I19" s="244"/>
      <c r="J19" s="244"/>
      <c r="K19" s="244"/>
      <c r="L19" s="244"/>
      <c r="M19" s="244"/>
      <c r="N19" s="244"/>
    </row>
    <row r="20" spans="1:16" x14ac:dyDescent="0.15">
      <c r="A20" s="248"/>
      <c r="B20" s="244"/>
      <c r="C20" s="244"/>
      <c r="D20" s="244"/>
      <c r="E20" s="244"/>
      <c r="F20" s="244"/>
      <c r="G20" s="272"/>
      <c r="H20" s="273"/>
      <c r="I20" s="273"/>
      <c r="J20" s="274"/>
      <c r="K20" s="275" t="s">
        <v>473</v>
      </c>
      <c r="L20" s="276" t="s">
        <v>474</v>
      </c>
      <c r="M20" s="277" t="s">
        <v>475</v>
      </c>
      <c r="N20" s="278"/>
    </row>
    <row r="21" spans="1:16" s="284" customFormat="1" x14ac:dyDescent="0.15">
      <c r="A21" s="279"/>
      <c r="B21" s="249"/>
      <c r="C21" s="249"/>
      <c r="D21" s="249"/>
      <c r="E21" s="249"/>
      <c r="F21" s="249"/>
      <c r="G21" s="1130" t="s">
        <v>476</v>
      </c>
      <c r="H21" s="1131"/>
      <c r="I21" s="1131"/>
      <c r="J21" s="1132"/>
      <c r="K21" s="280">
        <v>10.36</v>
      </c>
      <c r="L21" s="281">
        <v>7.49</v>
      </c>
      <c r="M21" s="282">
        <v>2.87</v>
      </c>
      <c r="N21" s="249"/>
      <c r="O21" s="283"/>
      <c r="P21" s="279"/>
    </row>
    <row r="22" spans="1:16" s="284" customFormat="1" x14ac:dyDescent="0.15">
      <c r="A22" s="279"/>
      <c r="B22" s="249"/>
      <c r="C22" s="249"/>
      <c r="D22" s="249"/>
      <c r="E22" s="249"/>
      <c r="F22" s="249"/>
      <c r="G22" s="1130" t="s">
        <v>477</v>
      </c>
      <c r="H22" s="1131"/>
      <c r="I22" s="1131"/>
      <c r="J22" s="1132"/>
      <c r="K22" s="285">
        <v>95.1</v>
      </c>
      <c r="L22" s="286">
        <v>97.3</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478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479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480</v>
      </c>
      <c r="H29" s="249"/>
      <c r="I29" s="249"/>
      <c r="J29" s="249"/>
      <c r="K29" s="244"/>
      <c r="L29" s="244"/>
      <c r="M29" s="244"/>
      <c r="N29" s="244"/>
      <c r="O29" s="293"/>
    </row>
    <row r="30" spans="1:16" x14ac:dyDescent="0.15">
      <c r="A30" s="248"/>
      <c r="B30" s="244"/>
      <c r="C30" s="244"/>
      <c r="D30" s="244"/>
      <c r="E30" s="244"/>
      <c r="F30" s="244"/>
      <c r="G30" s="251"/>
      <c r="H30" s="252"/>
      <c r="I30" s="252"/>
      <c r="J30" s="253"/>
      <c r="K30" s="1119" t="s">
        <v>458</v>
      </c>
      <c r="L30" s="254"/>
      <c r="M30" s="255" t="s">
        <v>459</v>
      </c>
      <c r="N30" s="256"/>
    </row>
    <row r="31" spans="1:16" x14ac:dyDescent="0.15">
      <c r="A31" s="248"/>
      <c r="B31" s="244"/>
      <c r="C31" s="244"/>
      <c r="D31" s="244"/>
      <c r="E31" s="244"/>
      <c r="F31" s="244"/>
      <c r="G31" s="257"/>
      <c r="H31" s="258"/>
      <c r="I31" s="258"/>
      <c r="J31" s="259"/>
      <c r="K31" s="1120"/>
      <c r="L31" s="260" t="s">
        <v>460</v>
      </c>
      <c r="M31" s="261" t="s">
        <v>461</v>
      </c>
      <c r="N31" s="262" t="s">
        <v>462</v>
      </c>
    </row>
    <row r="32" spans="1:16" ht="27" customHeight="1" x14ac:dyDescent="0.15">
      <c r="A32" s="248"/>
      <c r="B32" s="244"/>
      <c r="C32" s="244"/>
      <c r="D32" s="244"/>
      <c r="E32" s="244"/>
      <c r="F32" s="244"/>
      <c r="G32" s="1121" t="s">
        <v>481</v>
      </c>
      <c r="H32" s="1122"/>
      <c r="I32" s="1122"/>
      <c r="J32" s="1123"/>
      <c r="K32" s="294">
        <v>1740222</v>
      </c>
      <c r="L32" s="294">
        <v>75774</v>
      </c>
      <c r="M32" s="295">
        <v>34910</v>
      </c>
      <c r="N32" s="296">
        <v>117.1</v>
      </c>
    </row>
    <row r="33" spans="1:16" ht="13.5" customHeight="1" x14ac:dyDescent="0.15">
      <c r="A33" s="248"/>
      <c r="B33" s="244"/>
      <c r="C33" s="244"/>
      <c r="D33" s="244"/>
      <c r="E33" s="244"/>
      <c r="F33" s="244"/>
      <c r="G33" s="1121" t="s">
        <v>482</v>
      </c>
      <c r="H33" s="1122"/>
      <c r="I33" s="1122"/>
      <c r="J33" s="1123"/>
      <c r="K33" s="294" t="s">
        <v>468</v>
      </c>
      <c r="L33" s="294" t="s">
        <v>468</v>
      </c>
      <c r="M33" s="295" t="s">
        <v>468</v>
      </c>
      <c r="N33" s="296" t="s">
        <v>468</v>
      </c>
    </row>
    <row r="34" spans="1:16" ht="27" customHeight="1" x14ac:dyDescent="0.15">
      <c r="A34" s="248"/>
      <c r="B34" s="244"/>
      <c r="C34" s="244"/>
      <c r="D34" s="244"/>
      <c r="E34" s="244"/>
      <c r="F34" s="244"/>
      <c r="G34" s="1121" t="s">
        <v>483</v>
      </c>
      <c r="H34" s="1122"/>
      <c r="I34" s="1122"/>
      <c r="J34" s="1123"/>
      <c r="K34" s="294" t="s">
        <v>468</v>
      </c>
      <c r="L34" s="294" t="s">
        <v>468</v>
      </c>
      <c r="M34" s="295" t="s">
        <v>468</v>
      </c>
      <c r="N34" s="296" t="s">
        <v>468</v>
      </c>
    </row>
    <row r="35" spans="1:16" ht="27" customHeight="1" x14ac:dyDescent="0.15">
      <c r="A35" s="248"/>
      <c r="B35" s="244"/>
      <c r="C35" s="244"/>
      <c r="D35" s="244"/>
      <c r="E35" s="244"/>
      <c r="F35" s="244"/>
      <c r="G35" s="1121" t="s">
        <v>484</v>
      </c>
      <c r="H35" s="1122"/>
      <c r="I35" s="1122"/>
      <c r="J35" s="1123"/>
      <c r="K35" s="294">
        <v>805590</v>
      </c>
      <c r="L35" s="294">
        <v>35078</v>
      </c>
      <c r="M35" s="295">
        <v>14021</v>
      </c>
      <c r="N35" s="296">
        <v>150.19999999999999</v>
      </c>
    </row>
    <row r="36" spans="1:16" ht="27" customHeight="1" x14ac:dyDescent="0.15">
      <c r="A36" s="248"/>
      <c r="B36" s="244"/>
      <c r="C36" s="244"/>
      <c r="D36" s="244"/>
      <c r="E36" s="244"/>
      <c r="F36" s="244"/>
      <c r="G36" s="1121" t="s">
        <v>485</v>
      </c>
      <c r="H36" s="1122"/>
      <c r="I36" s="1122"/>
      <c r="J36" s="1123"/>
      <c r="K36" s="294">
        <v>13602</v>
      </c>
      <c r="L36" s="294">
        <v>592</v>
      </c>
      <c r="M36" s="295">
        <v>2867</v>
      </c>
      <c r="N36" s="296">
        <v>-79.400000000000006</v>
      </c>
    </row>
    <row r="37" spans="1:16" ht="13.5" customHeight="1" x14ac:dyDescent="0.15">
      <c r="A37" s="248"/>
      <c r="B37" s="244"/>
      <c r="C37" s="244"/>
      <c r="D37" s="244"/>
      <c r="E37" s="244"/>
      <c r="F37" s="244"/>
      <c r="G37" s="1121" t="s">
        <v>486</v>
      </c>
      <c r="H37" s="1122"/>
      <c r="I37" s="1122"/>
      <c r="J37" s="1123"/>
      <c r="K37" s="294">
        <v>4502</v>
      </c>
      <c r="L37" s="294">
        <v>196</v>
      </c>
      <c r="M37" s="295">
        <v>917</v>
      </c>
      <c r="N37" s="296">
        <v>-78.599999999999994</v>
      </c>
    </row>
    <row r="38" spans="1:16" ht="27" customHeight="1" x14ac:dyDescent="0.15">
      <c r="A38" s="248"/>
      <c r="B38" s="244"/>
      <c r="C38" s="244"/>
      <c r="D38" s="244"/>
      <c r="E38" s="244"/>
      <c r="F38" s="244"/>
      <c r="G38" s="1124" t="s">
        <v>487</v>
      </c>
      <c r="H38" s="1125"/>
      <c r="I38" s="1125"/>
      <c r="J38" s="1126"/>
      <c r="K38" s="297" t="s">
        <v>468</v>
      </c>
      <c r="L38" s="297" t="s">
        <v>468</v>
      </c>
      <c r="M38" s="298">
        <v>2</v>
      </c>
      <c r="N38" s="299" t="s">
        <v>468</v>
      </c>
      <c r="O38" s="293"/>
    </row>
    <row r="39" spans="1:16" x14ac:dyDescent="0.15">
      <c r="A39" s="248"/>
      <c r="B39" s="244"/>
      <c r="C39" s="244"/>
      <c r="D39" s="244"/>
      <c r="E39" s="244"/>
      <c r="F39" s="244"/>
      <c r="G39" s="1124" t="s">
        <v>488</v>
      </c>
      <c r="H39" s="1125"/>
      <c r="I39" s="1125"/>
      <c r="J39" s="1126"/>
      <c r="K39" s="300">
        <v>-42224</v>
      </c>
      <c r="L39" s="300">
        <v>-1839</v>
      </c>
      <c r="M39" s="301">
        <v>-3077</v>
      </c>
      <c r="N39" s="302">
        <v>-40.200000000000003</v>
      </c>
      <c r="O39" s="293"/>
    </row>
    <row r="40" spans="1:16" ht="27" customHeight="1" x14ac:dyDescent="0.15">
      <c r="A40" s="248"/>
      <c r="B40" s="244"/>
      <c r="C40" s="244"/>
      <c r="D40" s="244"/>
      <c r="E40" s="244"/>
      <c r="F40" s="244"/>
      <c r="G40" s="1121" t="s">
        <v>489</v>
      </c>
      <c r="H40" s="1122"/>
      <c r="I40" s="1122"/>
      <c r="J40" s="1123"/>
      <c r="K40" s="300">
        <v>-1661391</v>
      </c>
      <c r="L40" s="300">
        <v>-72341</v>
      </c>
      <c r="M40" s="301">
        <v>-35137</v>
      </c>
      <c r="N40" s="302">
        <v>105.9</v>
      </c>
      <c r="O40" s="293"/>
    </row>
    <row r="41" spans="1:16" x14ac:dyDescent="0.15">
      <c r="A41" s="248"/>
      <c r="B41" s="244"/>
      <c r="C41" s="244"/>
      <c r="D41" s="244"/>
      <c r="E41" s="244"/>
      <c r="F41" s="244"/>
      <c r="G41" s="1127" t="s">
        <v>278</v>
      </c>
      <c r="H41" s="1128"/>
      <c r="I41" s="1128"/>
      <c r="J41" s="1129"/>
      <c r="K41" s="294">
        <v>860301</v>
      </c>
      <c r="L41" s="300">
        <v>37460</v>
      </c>
      <c r="M41" s="301">
        <v>14503</v>
      </c>
      <c r="N41" s="302">
        <v>158.30000000000001</v>
      </c>
      <c r="O41" s="293"/>
    </row>
    <row r="42" spans="1:16" x14ac:dyDescent="0.15">
      <c r="A42" s="248"/>
      <c r="B42" s="244"/>
      <c r="C42" s="244"/>
      <c r="D42" s="244"/>
      <c r="E42" s="244"/>
      <c r="F42" s="244"/>
      <c r="G42" s="303" t="s">
        <v>490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492</v>
      </c>
      <c r="H48" s="308"/>
      <c r="I48" s="308"/>
      <c r="J48" s="308"/>
      <c r="K48" s="308"/>
      <c r="L48" s="308"/>
      <c r="M48" s="309"/>
      <c r="N48" s="308"/>
    </row>
    <row r="49" spans="1:14" ht="13.5" customHeight="1" x14ac:dyDescent="0.15">
      <c r="A49" s="248"/>
      <c r="B49" s="244"/>
      <c r="C49" s="244"/>
      <c r="D49" s="244"/>
      <c r="E49" s="244"/>
      <c r="F49" s="244"/>
      <c r="G49" s="310"/>
      <c r="H49" s="311"/>
      <c r="I49" s="1114" t="s">
        <v>458</v>
      </c>
      <c r="J49" s="1116" t="s">
        <v>493</v>
      </c>
      <c r="K49" s="1117"/>
      <c r="L49" s="1117"/>
      <c r="M49" s="1117"/>
      <c r="N49" s="1118"/>
    </row>
    <row r="50" spans="1:14" x14ac:dyDescent="0.15">
      <c r="A50" s="248"/>
      <c r="B50" s="244"/>
      <c r="C50" s="244"/>
      <c r="D50" s="244"/>
      <c r="E50" s="244"/>
      <c r="F50" s="244"/>
      <c r="G50" s="312"/>
      <c r="H50" s="313"/>
      <c r="I50" s="1115"/>
      <c r="J50" s="314" t="s">
        <v>494</v>
      </c>
      <c r="K50" s="315" t="s">
        <v>495</v>
      </c>
      <c r="L50" s="316" t="s">
        <v>496</v>
      </c>
      <c r="M50" s="317" t="s">
        <v>497</v>
      </c>
      <c r="N50" s="318" t="s">
        <v>498</v>
      </c>
    </row>
    <row r="51" spans="1:14" x14ac:dyDescent="0.15">
      <c r="A51" s="248"/>
      <c r="B51" s="244"/>
      <c r="C51" s="244"/>
      <c r="D51" s="244"/>
      <c r="E51" s="244"/>
      <c r="F51" s="244"/>
      <c r="G51" s="310" t="s">
        <v>499</v>
      </c>
      <c r="H51" s="311"/>
      <c r="I51" s="319">
        <v>1400047</v>
      </c>
      <c r="J51" s="320">
        <v>58391</v>
      </c>
      <c r="K51" s="321">
        <v>-35.200000000000003</v>
      </c>
      <c r="L51" s="322">
        <v>42839</v>
      </c>
      <c r="M51" s="323">
        <v>-27.8</v>
      </c>
      <c r="N51" s="324">
        <v>-7.4</v>
      </c>
    </row>
    <row r="52" spans="1:14" x14ac:dyDescent="0.15">
      <c r="A52" s="248"/>
      <c r="B52" s="244"/>
      <c r="C52" s="244"/>
      <c r="D52" s="244"/>
      <c r="E52" s="244"/>
      <c r="F52" s="244"/>
      <c r="G52" s="325"/>
      <c r="H52" s="326" t="s">
        <v>500</v>
      </c>
      <c r="I52" s="327">
        <v>1332203</v>
      </c>
      <c r="J52" s="328">
        <v>55562</v>
      </c>
      <c r="K52" s="329">
        <v>-6.8</v>
      </c>
      <c r="L52" s="330">
        <v>22027</v>
      </c>
      <c r="M52" s="331">
        <v>-35.4</v>
      </c>
      <c r="N52" s="332">
        <v>28.6</v>
      </c>
    </row>
    <row r="53" spans="1:14" x14ac:dyDescent="0.15">
      <c r="A53" s="248"/>
      <c r="B53" s="244"/>
      <c r="C53" s="244"/>
      <c r="D53" s="244"/>
      <c r="E53" s="244"/>
      <c r="F53" s="244"/>
      <c r="G53" s="310" t="s">
        <v>501</v>
      </c>
      <c r="H53" s="311"/>
      <c r="I53" s="319">
        <v>1100899</v>
      </c>
      <c r="J53" s="320">
        <v>46208</v>
      </c>
      <c r="K53" s="321">
        <v>-20.9</v>
      </c>
      <c r="L53" s="322">
        <v>46819</v>
      </c>
      <c r="M53" s="323">
        <v>9.3000000000000007</v>
      </c>
      <c r="N53" s="324">
        <v>-30.2</v>
      </c>
    </row>
    <row r="54" spans="1:14" x14ac:dyDescent="0.15">
      <c r="A54" s="248"/>
      <c r="B54" s="244"/>
      <c r="C54" s="244"/>
      <c r="D54" s="244"/>
      <c r="E54" s="244"/>
      <c r="F54" s="244"/>
      <c r="G54" s="325"/>
      <c r="H54" s="326" t="s">
        <v>500</v>
      </c>
      <c r="I54" s="327">
        <v>980645</v>
      </c>
      <c r="J54" s="328">
        <v>41160</v>
      </c>
      <c r="K54" s="329">
        <v>-25.9</v>
      </c>
      <c r="L54" s="330">
        <v>24121</v>
      </c>
      <c r="M54" s="331">
        <v>9.5</v>
      </c>
      <c r="N54" s="332">
        <v>-35.4</v>
      </c>
    </row>
    <row r="55" spans="1:14" x14ac:dyDescent="0.15">
      <c r="A55" s="248"/>
      <c r="B55" s="244"/>
      <c r="C55" s="244"/>
      <c r="D55" s="244"/>
      <c r="E55" s="244"/>
      <c r="F55" s="244"/>
      <c r="G55" s="310" t="s">
        <v>502</v>
      </c>
      <c r="H55" s="311"/>
      <c r="I55" s="319">
        <v>811186</v>
      </c>
      <c r="J55" s="320">
        <v>34265</v>
      </c>
      <c r="K55" s="321">
        <v>-25.8</v>
      </c>
      <c r="L55" s="322">
        <v>53270</v>
      </c>
      <c r="M55" s="323">
        <v>13.8</v>
      </c>
      <c r="N55" s="324">
        <v>-39.6</v>
      </c>
    </row>
    <row r="56" spans="1:14" x14ac:dyDescent="0.15">
      <c r="A56" s="248"/>
      <c r="B56" s="244"/>
      <c r="C56" s="244"/>
      <c r="D56" s="244"/>
      <c r="E56" s="244"/>
      <c r="F56" s="244"/>
      <c r="G56" s="325"/>
      <c r="H56" s="326" t="s">
        <v>500</v>
      </c>
      <c r="I56" s="327">
        <v>778021</v>
      </c>
      <c r="J56" s="328">
        <v>32864</v>
      </c>
      <c r="K56" s="329">
        <v>-20.2</v>
      </c>
      <c r="L56" s="330">
        <v>24316</v>
      </c>
      <c r="M56" s="331">
        <v>0.8</v>
      </c>
      <c r="N56" s="332">
        <v>-21</v>
      </c>
    </row>
    <row r="57" spans="1:14" x14ac:dyDescent="0.15">
      <c r="A57" s="248"/>
      <c r="B57" s="244"/>
      <c r="C57" s="244"/>
      <c r="D57" s="244"/>
      <c r="E57" s="244"/>
      <c r="F57" s="244"/>
      <c r="G57" s="310" t="s">
        <v>503</v>
      </c>
      <c r="H57" s="311"/>
      <c r="I57" s="319">
        <v>1105355</v>
      </c>
      <c r="J57" s="320">
        <v>47404</v>
      </c>
      <c r="K57" s="321">
        <v>38.299999999999997</v>
      </c>
      <c r="L57" s="322">
        <v>53292</v>
      </c>
      <c r="M57" s="323">
        <v>0</v>
      </c>
      <c r="N57" s="324">
        <v>38.299999999999997</v>
      </c>
    </row>
    <row r="58" spans="1:14" x14ac:dyDescent="0.15">
      <c r="A58" s="248"/>
      <c r="B58" s="244"/>
      <c r="C58" s="244"/>
      <c r="D58" s="244"/>
      <c r="E58" s="244"/>
      <c r="F58" s="244"/>
      <c r="G58" s="325"/>
      <c r="H58" s="326" t="s">
        <v>500</v>
      </c>
      <c r="I58" s="327">
        <v>933174</v>
      </c>
      <c r="J58" s="328">
        <v>40019</v>
      </c>
      <c r="K58" s="329">
        <v>21.8</v>
      </c>
      <c r="L58" s="330">
        <v>28900</v>
      </c>
      <c r="M58" s="331">
        <v>18.899999999999999</v>
      </c>
      <c r="N58" s="332">
        <v>2.9</v>
      </c>
    </row>
    <row r="59" spans="1:14" x14ac:dyDescent="0.15">
      <c r="A59" s="248"/>
      <c r="B59" s="244"/>
      <c r="C59" s="244"/>
      <c r="D59" s="244"/>
      <c r="E59" s="244"/>
      <c r="F59" s="244"/>
      <c r="G59" s="310" t="s">
        <v>504</v>
      </c>
      <c r="H59" s="311"/>
      <c r="I59" s="319">
        <v>1711045</v>
      </c>
      <c r="J59" s="320">
        <v>74503</v>
      </c>
      <c r="K59" s="321">
        <v>57.2</v>
      </c>
      <c r="L59" s="322">
        <v>56894</v>
      </c>
      <c r="M59" s="323">
        <v>6.8</v>
      </c>
      <c r="N59" s="324">
        <v>50.4</v>
      </c>
    </row>
    <row r="60" spans="1:14" x14ac:dyDescent="0.15">
      <c r="A60" s="248"/>
      <c r="B60" s="244"/>
      <c r="C60" s="244"/>
      <c r="D60" s="244"/>
      <c r="E60" s="244"/>
      <c r="F60" s="244"/>
      <c r="G60" s="325"/>
      <c r="H60" s="326" t="s">
        <v>500</v>
      </c>
      <c r="I60" s="333">
        <v>1180227</v>
      </c>
      <c r="J60" s="328">
        <v>51390</v>
      </c>
      <c r="K60" s="329">
        <v>28.4</v>
      </c>
      <c r="L60" s="330">
        <v>32548</v>
      </c>
      <c r="M60" s="331">
        <v>12.6</v>
      </c>
      <c r="N60" s="332">
        <v>15.8</v>
      </c>
    </row>
    <row r="61" spans="1:14" x14ac:dyDescent="0.15">
      <c r="A61" s="248"/>
      <c r="B61" s="244"/>
      <c r="C61" s="244"/>
      <c r="D61" s="244"/>
      <c r="E61" s="244"/>
      <c r="F61" s="244"/>
      <c r="G61" s="310" t="s">
        <v>505</v>
      </c>
      <c r="H61" s="334"/>
      <c r="I61" s="335">
        <v>1225706</v>
      </c>
      <c r="J61" s="336">
        <v>52154</v>
      </c>
      <c r="K61" s="337">
        <v>2.7</v>
      </c>
      <c r="L61" s="338">
        <v>50623</v>
      </c>
      <c r="M61" s="339">
        <v>0.4</v>
      </c>
      <c r="N61" s="324">
        <v>2.2999999999999998</v>
      </c>
    </row>
    <row r="62" spans="1:14" x14ac:dyDescent="0.15">
      <c r="A62" s="248"/>
      <c r="B62" s="244"/>
      <c r="C62" s="244"/>
      <c r="D62" s="244"/>
      <c r="E62" s="244"/>
      <c r="F62" s="244"/>
      <c r="G62" s="325"/>
      <c r="H62" s="326" t="s">
        <v>500</v>
      </c>
      <c r="I62" s="327">
        <v>1040854</v>
      </c>
      <c r="J62" s="328">
        <v>44199</v>
      </c>
      <c r="K62" s="329">
        <v>-0.5</v>
      </c>
      <c r="L62" s="330">
        <v>26382</v>
      </c>
      <c r="M62" s="331">
        <v>1.3</v>
      </c>
      <c r="N62" s="332">
        <v>-1.8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4" zoomScaleNormal="100" zoomScaleSheetLayoutView="55" workbookViewId="0">
      <selection activeCell="T68" sqref="T6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39" t="s">
        <v>3</v>
      </c>
      <c r="D47" s="1139"/>
      <c r="E47" s="1140"/>
      <c r="F47" s="11">
        <v>19.440000000000001</v>
      </c>
      <c r="G47" s="12">
        <v>20.27</v>
      </c>
      <c r="H47" s="12">
        <v>21.44</v>
      </c>
      <c r="I47" s="12">
        <v>22.95</v>
      </c>
      <c r="J47" s="13">
        <v>24.35</v>
      </c>
    </row>
    <row r="48" spans="2:10" ht="57.75" customHeight="1" x14ac:dyDescent="0.15">
      <c r="B48" s="14"/>
      <c r="C48" s="1141" t="s">
        <v>4</v>
      </c>
      <c r="D48" s="1141"/>
      <c r="E48" s="1142"/>
      <c r="F48" s="15">
        <v>1.94</v>
      </c>
      <c r="G48" s="16">
        <v>2.69</v>
      </c>
      <c r="H48" s="16">
        <v>2.72</v>
      </c>
      <c r="I48" s="16">
        <v>2.9</v>
      </c>
      <c r="J48" s="17">
        <v>3.36</v>
      </c>
    </row>
    <row r="49" spans="2:10" ht="57.75" customHeight="1" thickBot="1" x14ac:dyDescent="0.2">
      <c r="B49" s="18"/>
      <c r="C49" s="1143" t="s">
        <v>5</v>
      </c>
      <c r="D49" s="1143"/>
      <c r="E49" s="1144"/>
      <c r="F49" s="19" t="s">
        <v>512</v>
      </c>
      <c r="G49" s="20">
        <v>0.77</v>
      </c>
      <c r="H49" s="20">
        <v>0.18</v>
      </c>
      <c r="I49" s="20">
        <v>0.17</v>
      </c>
      <c r="J49" s="21">
        <v>0.83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2017-02-15T20:23:18Z</dcterms:created>
  <dcterms:modified xsi:type="dcterms:W3CDTF">2017-05-15T02:01:13Z</dcterms:modified>
  <cp:category/>
</cp:coreProperties>
</file>