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165" windowWidth="15315" windowHeight="3405" activeTab="0"/>
  </bookViews>
  <sheets>
    <sheet name="様式" sheetId="1" r:id="rId1"/>
  </sheets>
  <definedNames>
    <definedName name="_xlnm.Print_Area" localSheetId="0">'様式'!$A$1:$K$84</definedName>
  </definedNames>
  <calcPr fullCalcOnLoad="1" iterate="1" iterateCount="600" iterateDelta="0.001"/>
</workbook>
</file>

<file path=xl/sharedStrings.xml><?xml version="1.0" encoding="utf-8"?>
<sst xmlns="http://schemas.openxmlformats.org/spreadsheetml/2006/main" count="193" uniqueCount="109">
  <si>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</si>
  <si>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</si>
  <si>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</si>
  <si>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</si>
  <si>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</si>
  <si>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</si>
  <si>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</si>
  <si>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</si>
  <si>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</si>
  <si>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</si>
  <si>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</si>
  <si>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</si>
  <si>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</si>
  <si>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</si>
  <si>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</si>
  <si>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</si>
  <si>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</si>
  <si>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</si>
  <si>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</si>
  <si>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</si>
  <si>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</si>
  <si>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</si>
  <si>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</si>
  <si>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</si>
  <si>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</si>
  <si>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</si>
  <si>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</si>
  <si>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</si>
  <si>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</si>
  <si>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</si>
  <si>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</si>
  <si>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</si>
  <si>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</si>
  <si>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</si>
  <si>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</si>
  <si>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</si>
  <si>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</si>
  <si>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</si>
  <si>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</si>
  <si>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</si>
  <si>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</si>
  <si>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</si>
  <si>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</si>
  <si>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</si>
  <si>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</si>
  <si>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</si>
  <si>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</si>
  <si>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</si>
  <si>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</si>
  <si>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</si>
  <si>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</si>
  <si>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</si>
  <si>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</si>
  <si>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</si>
  <si>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</si>
  <si>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</si>
  <si>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</si>
  <si>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</si>
  <si>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</si>
  <si>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</si>
  <si>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</si>
  <si>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</si>
  <si>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</si>
  <si>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</si>
  <si>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</si>
  <si>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</si>
  <si>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</si>
  <si>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</si>
  <si>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</si>
  <si>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</si>
  <si>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</si>
  <si>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 与謝野町</t>
  </si>
  <si>
    <t>土地取得特別会計</t>
  </si>
  <si>
    <t>国民健康保険特別会計</t>
  </si>
  <si>
    <t>介護保険特別会計</t>
  </si>
  <si>
    <t>老人保健特別会計</t>
  </si>
  <si>
    <t>水道事業会計</t>
  </si>
  <si>
    <t>簡易水道特別会計</t>
  </si>
  <si>
    <t>下水道特別会計</t>
  </si>
  <si>
    <t>農業集落排水特別会計</t>
  </si>
  <si>
    <t>宅地造成事業特別会計</t>
  </si>
  <si>
    <t>後期高齢者医療特別会計</t>
  </si>
  <si>
    <t>与謝野町宮津市中学校組合</t>
  </si>
  <si>
    <t>-</t>
  </si>
  <si>
    <t>宮津与謝消防組合</t>
  </si>
  <si>
    <t>-</t>
  </si>
  <si>
    <t>丹後地区広域市町村圏事務組合（一般会計）</t>
  </si>
  <si>
    <t>丹後地区広域市町村圏事務組合（ふるさと市町村圏事業特別会計）</t>
  </si>
  <si>
    <t>京都府市町村職員退職手当組合</t>
  </si>
  <si>
    <t>京都府市町村議会議員
公務災害補償等組合</t>
  </si>
  <si>
    <t>京都府自治会館管理組合</t>
  </si>
  <si>
    <t>-</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</si>
  <si>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</si>
  <si>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</si>
  <si>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</si>
  <si>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</si>
  <si>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丹後地区土地開発公社</t>
  </si>
  <si>
    <t>加悦総合振興（株）</t>
  </si>
  <si>
    <t>-</t>
  </si>
  <si>
    <t>タンゴフロンティア（株）</t>
  </si>
  <si>
    <t>-</t>
  </si>
  <si>
    <t>加悦ファーマーズライス（株）</t>
  </si>
  <si>
    <t>-</t>
  </si>
  <si>
    <t>コミュニティ野田川</t>
  </si>
  <si>
    <t>-</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</si>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</sst>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indexed="6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29"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9"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38" xfId="0" applyFont="1" applyFill="1" applyBorder="1" applyAlignment="1">
      <alignment horizontal="distributed" vertical="center" shrinkToFit="1"/>
    </xf>
    <xf numFmtId="0" fontId="2" fillId="33" borderId="39" xfId="0" applyFont="1" applyFill="1" applyBorder="1" applyAlignment="1">
      <alignment horizontal="distributed" vertical="center" shrinkToFit="1"/>
    </xf>
    <xf numFmtId="0" fontId="2" fillId="33" borderId="40" xfId="0" applyFont="1" applyFill="1" applyBorder="1" applyAlignment="1">
      <alignment horizontal="distributed" vertical="center" shrinkToFit="1"/>
    </xf>
    <xf numFmtId="0" fontId="7" fillId="33" borderId="38" xfId="0" applyFont="1" applyFill="1" applyBorder="1" applyAlignment="1">
      <alignment horizontal="distributed" vertical="center"/>
    </xf>
    <xf numFmtId="176" fontId="2" fillId="33" borderId="24" xfId="0" applyNumberFormat="1" applyFont="1" applyFill="1" applyBorder="1" applyAlignment="1">
      <alignment horizontal="right" vertical="center" shrinkToFit="1"/>
    </xf>
    <xf numFmtId="0" fontId="7" fillId="33" borderId="39" xfId="0" applyFont="1" applyFill="1" applyBorder="1" applyAlignment="1">
      <alignment horizontal="distributed" vertical="center"/>
    </xf>
    <xf numFmtId="176" fontId="2" fillId="33"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0" fontId="7" fillId="0" borderId="39" xfId="0" applyFont="1" applyFill="1" applyBorder="1" applyAlignment="1">
      <alignment horizontal="distributed" vertical="center"/>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0" fontId="2" fillId="0" borderId="0" xfId="0" applyFont="1" applyFill="1" applyAlignment="1">
      <alignment vertical="center"/>
    </xf>
    <xf numFmtId="0" fontId="1" fillId="0" borderId="46" xfId="0" applyFont="1" applyFill="1" applyBorder="1" applyAlignment="1">
      <alignment horizontal="distributed" vertical="center"/>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0" fontId="7" fillId="0" borderId="50" xfId="0" applyFont="1" applyFill="1" applyBorder="1" applyAlignment="1">
      <alignment horizontal="distributed" vertical="center"/>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0" fontId="7" fillId="0" borderId="39" xfId="0" applyFont="1" applyFill="1" applyBorder="1" applyAlignment="1">
      <alignment horizontal="distributed" vertical="center" wrapText="1"/>
    </xf>
    <xf numFmtId="176" fontId="2" fillId="0" borderId="24" xfId="0" applyNumberFormat="1" applyFont="1" applyFill="1" applyBorder="1" applyAlignment="1">
      <alignment vertical="center" shrinkToFit="1"/>
    </xf>
    <xf numFmtId="176" fontId="2" fillId="33" borderId="54" xfId="0" applyNumberFormat="1" applyFont="1" applyFill="1" applyBorder="1" applyAlignment="1">
      <alignment horizontal="right" vertical="center" shrinkToFit="1"/>
    </xf>
    <xf numFmtId="0" fontId="2" fillId="33" borderId="50" xfId="0" applyFont="1" applyFill="1" applyBorder="1" applyAlignment="1">
      <alignment horizontal="center"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0" fontId="2" fillId="33" borderId="50" xfId="0" applyFont="1" applyFill="1" applyBorder="1" applyAlignment="1">
      <alignment horizontal="distributed" vertical="center" shrinkToFit="1"/>
    </xf>
    <xf numFmtId="176" fontId="2" fillId="33" borderId="48" xfId="0" applyNumberFormat="1" applyFont="1" applyFill="1" applyBorder="1" applyAlignment="1">
      <alignment horizontal="right" vertical="center" shrinkToFit="1"/>
    </xf>
    <xf numFmtId="0" fontId="2" fillId="35" borderId="0" xfId="0" applyFont="1" applyFill="1" applyAlignment="1">
      <alignment vertical="center"/>
    </xf>
    <xf numFmtId="179" fontId="2" fillId="33" borderId="23"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6" fontId="2" fillId="33" borderId="21" xfId="48"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0" fontId="2" fillId="33" borderId="55" xfId="0" applyFont="1" applyFill="1" applyBorder="1" applyAlignment="1">
      <alignment horizontal="distributed" vertical="center" indent="1" shrinkToFit="1"/>
    </xf>
    <xf numFmtId="0" fontId="2" fillId="33" borderId="56" xfId="0" applyFont="1" applyFill="1" applyBorder="1" applyAlignment="1">
      <alignment horizontal="distributed" vertical="center" indent="1" shrinkToFit="1"/>
    </xf>
    <xf numFmtId="0" fontId="2" fillId="33" borderId="57" xfId="0" applyFont="1" applyFill="1" applyBorder="1" applyAlignment="1">
      <alignment horizontal="distributed" vertical="center" indent="1" shrinkToFit="1"/>
    </xf>
    <xf numFmtId="0" fontId="2" fillId="33" borderId="58" xfId="0" applyFont="1" applyFill="1" applyBorder="1" applyAlignment="1">
      <alignment horizontal="distributed" vertical="center" indent="1"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69" xfId="0" applyFont="1" applyFill="1" applyBorder="1" applyAlignment="1">
      <alignment horizontal="center" vertical="center"/>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xf>
    <xf numFmtId="0" fontId="1" fillId="34" borderId="62" xfId="0" applyFont="1" applyFill="1" applyBorder="1" applyAlignment="1">
      <alignment horizontal="center" vertical="center" wrapText="1"/>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showGridLines="0" tabSelected="1" view="pageBreakPreview" zoomScale="130" zoomScaleSheetLayoutView="130" zoomScalePageLayoutView="0" workbookViewId="0" topLeftCell="A1">
      <selection activeCell="D22" sqref="D22"/>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2288</v>
      </c>
      <c r="H5" s="13">
        <v>4313</v>
      </c>
      <c r="I5" s="14">
        <v>597</v>
      </c>
      <c r="J5" s="15">
        <f>+G5+H5+I5</f>
        <v>7198</v>
      </c>
    </row>
    <row r="6" ht="14.25">
      <c r="A6" s="6" t="s">
        <v>2</v>
      </c>
    </row>
    <row r="7" spans="8:9" ht="10.5">
      <c r="H7" s="3" t="s">
        <v>12</v>
      </c>
      <c r="I7" s="3"/>
    </row>
    <row r="8" spans="1:8" ht="13.5" customHeight="1">
      <c r="A8" s="135" t="s">
        <v>0</v>
      </c>
      <c r="B8" s="141" t="s">
        <v>3</v>
      </c>
      <c r="C8" s="129" t="s">
        <v>4</v>
      </c>
      <c r="D8" s="129" t="s">
        <v>5</v>
      </c>
      <c r="E8" s="129" t="s">
        <v>6</v>
      </c>
      <c r="F8" s="131" t="s">
        <v>55</v>
      </c>
      <c r="G8" s="129" t="s">
        <v>7</v>
      </c>
      <c r="H8" s="137" t="s">
        <v>8</v>
      </c>
    </row>
    <row r="9" spans="1:8" ht="13.5" customHeight="1" thickBot="1">
      <c r="A9" s="136"/>
      <c r="B9" s="140"/>
      <c r="C9" s="130"/>
      <c r="D9" s="130"/>
      <c r="E9" s="130"/>
      <c r="F9" s="132"/>
      <c r="G9" s="130"/>
      <c r="H9" s="138"/>
    </row>
    <row r="10" spans="1:8" ht="13.5" customHeight="1" thickTop="1">
      <c r="A10" s="84" t="s">
        <v>9</v>
      </c>
      <c r="B10" s="16">
        <v>13800</v>
      </c>
      <c r="C10" s="17">
        <v>13543</v>
      </c>
      <c r="D10" s="17">
        <v>258</v>
      </c>
      <c r="E10" s="17">
        <v>180</v>
      </c>
      <c r="F10" s="17">
        <v>21</v>
      </c>
      <c r="G10" s="17">
        <v>14108</v>
      </c>
      <c r="H10" s="18"/>
    </row>
    <row r="11" spans="1:8" ht="13.5" customHeight="1">
      <c r="A11" s="85" t="s">
        <v>72</v>
      </c>
      <c r="B11" s="19">
        <v>1</v>
      </c>
      <c r="C11" s="20">
        <v>1</v>
      </c>
      <c r="D11" s="20">
        <v>0</v>
      </c>
      <c r="E11" s="118">
        <v>0</v>
      </c>
      <c r="F11" s="118" t="s">
        <v>107</v>
      </c>
      <c r="G11" s="118" t="s">
        <v>107</v>
      </c>
      <c r="H11" s="21"/>
    </row>
    <row r="12" spans="1:8" ht="13.5" customHeight="1">
      <c r="A12" s="41" t="s">
        <v>1</v>
      </c>
      <c r="B12" s="29">
        <v>13765</v>
      </c>
      <c r="C12" s="30">
        <v>13507</v>
      </c>
      <c r="D12" s="30">
        <f>+B12-C12</f>
        <v>258</v>
      </c>
      <c r="E12" s="30">
        <v>181</v>
      </c>
      <c r="F12" s="74"/>
      <c r="G12" s="30">
        <f>SUM(G10:G11)</f>
        <v>14108</v>
      </c>
      <c r="H12" s="37"/>
    </row>
    <row r="13" spans="1:8" ht="13.5" customHeight="1">
      <c r="A13" s="77" t="s">
        <v>66</v>
      </c>
      <c r="B13" s="75"/>
      <c r="C13" s="75"/>
      <c r="D13" s="75"/>
      <c r="E13" s="75"/>
      <c r="F13" s="75"/>
      <c r="G13" s="75"/>
      <c r="H13" s="76"/>
    </row>
    <row r="14" ht="9.75" customHeight="1"/>
    <row r="15" ht="14.25">
      <c r="A15" s="6" t="s">
        <v>10</v>
      </c>
    </row>
    <row r="16" spans="9:12" ht="10.5">
      <c r="I16" s="3" t="s">
        <v>12</v>
      </c>
      <c r="K16" s="3"/>
      <c r="L16" s="3"/>
    </row>
    <row r="17" spans="1:9" ht="13.5" customHeight="1">
      <c r="A17" s="135" t="s">
        <v>0</v>
      </c>
      <c r="B17" s="139" t="s">
        <v>43</v>
      </c>
      <c r="C17" s="131" t="s">
        <v>44</v>
      </c>
      <c r="D17" s="131" t="s">
        <v>45</v>
      </c>
      <c r="E17" s="142" t="s">
        <v>46</v>
      </c>
      <c r="F17" s="131" t="s">
        <v>55</v>
      </c>
      <c r="G17" s="131" t="s">
        <v>11</v>
      </c>
      <c r="H17" s="142" t="s">
        <v>41</v>
      </c>
      <c r="I17" s="137" t="s">
        <v>8</v>
      </c>
    </row>
    <row r="18" spans="1:9" ht="13.5" customHeight="1" thickBot="1">
      <c r="A18" s="136"/>
      <c r="B18" s="140"/>
      <c r="C18" s="130"/>
      <c r="D18" s="130"/>
      <c r="E18" s="143"/>
      <c r="F18" s="132"/>
      <c r="G18" s="132"/>
      <c r="H18" s="144"/>
      <c r="I18" s="138"/>
    </row>
    <row r="19" spans="1:9" ht="13.5" customHeight="1" thickTop="1">
      <c r="A19" s="84" t="s">
        <v>73</v>
      </c>
      <c r="B19" s="22">
        <v>3199</v>
      </c>
      <c r="C19" s="23">
        <v>3186</v>
      </c>
      <c r="D19" s="23">
        <f>+B19-C19</f>
        <v>13</v>
      </c>
      <c r="E19" s="23">
        <v>13</v>
      </c>
      <c r="F19" s="23">
        <v>451</v>
      </c>
      <c r="G19" s="23">
        <v>20</v>
      </c>
      <c r="H19" s="23">
        <v>5</v>
      </c>
      <c r="I19" s="24"/>
    </row>
    <row r="20" spans="1:9" ht="13.5" customHeight="1">
      <c r="A20" s="84" t="s">
        <v>74</v>
      </c>
      <c r="B20" s="82">
        <v>2258</v>
      </c>
      <c r="C20" s="83">
        <v>2213</v>
      </c>
      <c r="D20" s="83">
        <v>46</v>
      </c>
      <c r="E20" s="83">
        <v>46</v>
      </c>
      <c r="F20" s="83">
        <v>311</v>
      </c>
      <c r="G20" s="119" t="s">
        <v>108</v>
      </c>
      <c r="H20" s="119" t="s">
        <v>108</v>
      </c>
      <c r="I20" s="24"/>
    </row>
    <row r="21" spans="1:9" ht="13.5" customHeight="1">
      <c r="A21" s="84" t="s">
        <v>75</v>
      </c>
      <c r="B21" s="82">
        <v>49</v>
      </c>
      <c r="C21" s="83">
        <v>48</v>
      </c>
      <c r="D21" s="83">
        <f aca="true" t="shared" si="0" ref="D21:D27">+B21-C21</f>
        <v>1</v>
      </c>
      <c r="E21" s="83">
        <v>1</v>
      </c>
      <c r="F21" s="83">
        <v>18</v>
      </c>
      <c r="G21" s="119" t="s">
        <v>107</v>
      </c>
      <c r="H21" s="119" t="s">
        <v>108</v>
      </c>
      <c r="I21" s="24"/>
    </row>
    <row r="22" spans="1:9" ht="13.5" customHeight="1">
      <c r="A22" s="84" t="s">
        <v>76</v>
      </c>
      <c r="B22" s="82">
        <v>133</v>
      </c>
      <c r="C22" s="83">
        <v>160</v>
      </c>
      <c r="D22" s="83">
        <f t="shared" si="0"/>
        <v>-27</v>
      </c>
      <c r="E22" s="83">
        <v>293</v>
      </c>
      <c r="F22" s="83">
        <v>22</v>
      </c>
      <c r="G22" s="83">
        <v>1072</v>
      </c>
      <c r="H22" s="119" t="s">
        <v>108</v>
      </c>
      <c r="I22" s="24"/>
    </row>
    <row r="23" spans="1:9" ht="13.5" customHeight="1">
      <c r="A23" s="84" t="s">
        <v>77</v>
      </c>
      <c r="B23" s="82">
        <v>864</v>
      </c>
      <c r="C23" s="83">
        <v>703</v>
      </c>
      <c r="D23" s="83">
        <f t="shared" si="0"/>
        <v>161</v>
      </c>
      <c r="E23" s="83">
        <v>15</v>
      </c>
      <c r="F23" s="83">
        <v>308</v>
      </c>
      <c r="G23" s="83">
        <v>4836</v>
      </c>
      <c r="H23" s="83">
        <v>1640</v>
      </c>
      <c r="I23" s="24"/>
    </row>
    <row r="24" spans="1:9" ht="13.5" customHeight="1">
      <c r="A24" s="84" t="s">
        <v>78</v>
      </c>
      <c r="B24" s="82">
        <v>2282</v>
      </c>
      <c r="C24" s="83">
        <v>2282</v>
      </c>
      <c r="D24" s="83">
        <f t="shared" si="0"/>
        <v>0</v>
      </c>
      <c r="E24" s="83">
        <v>0</v>
      </c>
      <c r="F24" s="83">
        <v>580</v>
      </c>
      <c r="G24" s="83">
        <v>11717</v>
      </c>
      <c r="H24" s="83">
        <v>8260</v>
      </c>
      <c r="I24" s="24"/>
    </row>
    <row r="25" spans="1:9" ht="13.5" customHeight="1">
      <c r="A25" s="85" t="s">
        <v>79</v>
      </c>
      <c r="B25" s="25">
        <v>172</v>
      </c>
      <c r="C25" s="26">
        <v>172</v>
      </c>
      <c r="D25" s="26">
        <f t="shared" si="0"/>
        <v>0</v>
      </c>
      <c r="E25" s="26">
        <v>0</v>
      </c>
      <c r="F25" s="26">
        <v>14</v>
      </c>
      <c r="G25" s="26">
        <v>282</v>
      </c>
      <c r="H25" s="26">
        <v>194</v>
      </c>
      <c r="I25" s="27"/>
    </row>
    <row r="26" spans="1:9" ht="13.5" customHeight="1">
      <c r="A26" s="85" t="s">
        <v>80</v>
      </c>
      <c r="B26" s="25">
        <v>1</v>
      </c>
      <c r="C26" s="26">
        <v>137</v>
      </c>
      <c r="D26" s="26">
        <f t="shared" si="0"/>
        <v>-136</v>
      </c>
      <c r="E26" s="26">
        <v>-136</v>
      </c>
      <c r="F26" s="26">
        <v>1</v>
      </c>
      <c r="G26" s="90" t="s">
        <v>107</v>
      </c>
      <c r="H26" s="90" t="s">
        <v>107</v>
      </c>
      <c r="I26" s="27"/>
    </row>
    <row r="27" spans="1:9" ht="13.5" customHeight="1">
      <c r="A27" s="86" t="s">
        <v>81</v>
      </c>
      <c r="B27" s="31">
        <v>216</v>
      </c>
      <c r="C27" s="32">
        <v>212</v>
      </c>
      <c r="D27" s="32">
        <f t="shared" si="0"/>
        <v>4</v>
      </c>
      <c r="E27" s="32">
        <v>4</v>
      </c>
      <c r="F27" s="32">
        <v>82</v>
      </c>
      <c r="G27" s="120" t="s">
        <v>107</v>
      </c>
      <c r="H27" s="120" t="s">
        <v>107</v>
      </c>
      <c r="I27" s="33"/>
    </row>
    <row r="28" spans="1:9" ht="13.5" customHeight="1">
      <c r="A28" s="41" t="s">
        <v>15</v>
      </c>
      <c r="B28" s="42"/>
      <c r="C28" s="43"/>
      <c r="D28" s="43"/>
      <c r="E28" s="34">
        <f>SUM(E19:E27)</f>
        <v>236</v>
      </c>
      <c r="F28" s="36"/>
      <c r="G28" s="34">
        <v>0</v>
      </c>
      <c r="H28" s="34">
        <v>0</v>
      </c>
      <c r="I28" s="38"/>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35" t="s">
        <v>14</v>
      </c>
      <c r="B36" s="139" t="s">
        <v>43</v>
      </c>
      <c r="C36" s="131" t="s">
        <v>44</v>
      </c>
      <c r="D36" s="131" t="s">
        <v>45</v>
      </c>
      <c r="E36" s="142" t="s">
        <v>46</v>
      </c>
      <c r="F36" s="131" t="s">
        <v>55</v>
      </c>
      <c r="G36" s="131" t="s">
        <v>11</v>
      </c>
      <c r="H36" s="142" t="s">
        <v>42</v>
      </c>
      <c r="I36" s="137" t="s">
        <v>8</v>
      </c>
    </row>
    <row r="37" spans="1:9" ht="13.5" customHeight="1" thickBot="1">
      <c r="A37" s="136"/>
      <c r="B37" s="140"/>
      <c r="C37" s="130"/>
      <c r="D37" s="130"/>
      <c r="E37" s="143"/>
      <c r="F37" s="132"/>
      <c r="G37" s="132"/>
      <c r="H37" s="144"/>
      <c r="I37" s="138"/>
    </row>
    <row r="38" spans="1:9" ht="19.5" customHeight="1" thickTop="1">
      <c r="A38" s="87" t="s">
        <v>82</v>
      </c>
      <c r="B38" s="22">
        <v>73</v>
      </c>
      <c r="C38" s="23">
        <v>61</v>
      </c>
      <c r="D38" s="23">
        <f aca="true" t="shared" si="1" ref="D38:D48">B38-C38</f>
        <v>12</v>
      </c>
      <c r="E38" s="23">
        <v>12</v>
      </c>
      <c r="F38" s="88" t="s">
        <v>83</v>
      </c>
      <c r="G38" s="23">
        <v>4</v>
      </c>
      <c r="H38" s="23">
        <v>3</v>
      </c>
      <c r="I38" s="28"/>
    </row>
    <row r="39" spans="1:9" ht="19.5" customHeight="1">
      <c r="A39" s="89" t="s">
        <v>84</v>
      </c>
      <c r="B39" s="25">
        <v>843</v>
      </c>
      <c r="C39" s="26">
        <v>829</v>
      </c>
      <c r="D39" s="26">
        <f t="shared" si="1"/>
        <v>14</v>
      </c>
      <c r="E39" s="26">
        <v>14</v>
      </c>
      <c r="F39" s="90" t="s">
        <v>85</v>
      </c>
      <c r="G39" s="91">
        <v>131</v>
      </c>
      <c r="H39" s="26">
        <v>64</v>
      </c>
      <c r="I39" s="27"/>
    </row>
    <row r="40" spans="1:11" s="96" customFormat="1" ht="19.5" customHeight="1">
      <c r="A40" s="92" t="s">
        <v>86</v>
      </c>
      <c r="B40" s="93">
        <v>23</v>
      </c>
      <c r="C40" s="91">
        <v>11</v>
      </c>
      <c r="D40" s="26">
        <f t="shared" si="1"/>
        <v>12</v>
      </c>
      <c r="E40" s="91">
        <v>12</v>
      </c>
      <c r="F40" s="94">
        <v>3</v>
      </c>
      <c r="G40" s="94" t="s">
        <v>85</v>
      </c>
      <c r="H40" s="94" t="s">
        <v>85</v>
      </c>
      <c r="I40" s="95"/>
      <c r="J40" s="114"/>
      <c r="K40" s="114"/>
    </row>
    <row r="41" spans="1:11" s="96" customFormat="1" ht="19.5" customHeight="1">
      <c r="A41" s="97" t="s">
        <v>87</v>
      </c>
      <c r="B41" s="98">
        <v>1066</v>
      </c>
      <c r="C41" s="99">
        <v>1066</v>
      </c>
      <c r="D41" s="26">
        <f t="shared" si="1"/>
        <v>0</v>
      </c>
      <c r="E41" s="99">
        <v>0</v>
      </c>
      <c r="F41" s="99">
        <v>1006</v>
      </c>
      <c r="G41" s="94" t="s">
        <v>85</v>
      </c>
      <c r="H41" s="94" t="s">
        <v>85</v>
      </c>
      <c r="I41" s="100"/>
      <c r="J41" s="114"/>
      <c r="K41" s="114"/>
    </row>
    <row r="42" spans="1:11" s="96" customFormat="1" ht="19.5" customHeight="1">
      <c r="A42" s="101" t="s">
        <v>88</v>
      </c>
      <c r="B42" s="102">
        <v>6281</v>
      </c>
      <c r="C42" s="103">
        <v>5988</v>
      </c>
      <c r="D42" s="26">
        <f t="shared" si="1"/>
        <v>293</v>
      </c>
      <c r="E42" s="103">
        <v>293</v>
      </c>
      <c r="F42" s="103">
        <v>2100</v>
      </c>
      <c r="G42" s="94" t="s">
        <v>85</v>
      </c>
      <c r="H42" s="94" t="s">
        <v>85</v>
      </c>
      <c r="I42" s="104"/>
      <c r="J42" s="114"/>
      <c r="K42" s="114"/>
    </row>
    <row r="43" spans="1:11" s="96" customFormat="1" ht="19.5">
      <c r="A43" s="105" t="s">
        <v>89</v>
      </c>
      <c r="B43" s="93">
        <v>3</v>
      </c>
      <c r="C43" s="91">
        <v>1</v>
      </c>
      <c r="D43" s="91">
        <f t="shared" si="1"/>
        <v>2</v>
      </c>
      <c r="E43" s="91">
        <v>2</v>
      </c>
      <c r="F43" s="94" t="s">
        <v>85</v>
      </c>
      <c r="G43" s="94" t="s">
        <v>85</v>
      </c>
      <c r="H43" s="94" t="s">
        <v>85</v>
      </c>
      <c r="I43" s="95"/>
      <c r="J43" s="114"/>
      <c r="K43" s="114"/>
    </row>
    <row r="44" spans="1:11" s="96" customFormat="1" ht="19.5" customHeight="1">
      <c r="A44" s="105" t="s">
        <v>90</v>
      </c>
      <c r="B44" s="93">
        <v>114</v>
      </c>
      <c r="C44" s="91">
        <v>110</v>
      </c>
      <c r="D44" s="91">
        <f t="shared" si="1"/>
        <v>4</v>
      </c>
      <c r="E44" s="91">
        <v>4</v>
      </c>
      <c r="F44" s="94" t="s">
        <v>91</v>
      </c>
      <c r="G44" s="94" t="s">
        <v>91</v>
      </c>
      <c r="H44" s="94" t="s">
        <v>91</v>
      </c>
      <c r="I44" s="95"/>
      <c r="J44" s="114"/>
      <c r="K44" s="114"/>
    </row>
    <row r="45" spans="1:11" s="96" customFormat="1" ht="19.5" customHeight="1">
      <c r="A45" s="105" t="s">
        <v>92</v>
      </c>
      <c r="B45" s="93">
        <v>69</v>
      </c>
      <c r="C45" s="91">
        <v>62</v>
      </c>
      <c r="D45" s="91">
        <f t="shared" si="1"/>
        <v>7</v>
      </c>
      <c r="E45" s="91">
        <v>7</v>
      </c>
      <c r="F45" s="91">
        <v>30</v>
      </c>
      <c r="G45" s="94" t="s">
        <v>91</v>
      </c>
      <c r="H45" s="94" t="s">
        <v>91</v>
      </c>
      <c r="I45" s="95"/>
      <c r="J45" s="114"/>
      <c r="K45" s="114"/>
    </row>
    <row r="46" spans="1:11" s="96" customFormat="1" ht="19.5" customHeight="1">
      <c r="A46" s="105" t="s">
        <v>93</v>
      </c>
      <c r="B46" s="93">
        <v>973</v>
      </c>
      <c r="C46" s="91">
        <v>822</v>
      </c>
      <c r="D46" s="91">
        <f t="shared" si="1"/>
        <v>151</v>
      </c>
      <c r="E46" s="91">
        <v>151</v>
      </c>
      <c r="F46" s="91">
        <v>21</v>
      </c>
      <c r="G46" s="91">
        <v>1059</v>
      </c>
      <c r="H46" s="91">
        <v>1</v>
      </c>
      <c r="I46" s="95"/>
      <c r="J46" s="114"/>
      <c r="K46" s="114"/>
    </row>
    <row r="47" spans="1:11" s="96" customFormat="1" ht="19.5" customHeight="1">
      <c r="A47" s="105" t="s">
        <v>94</v>
      </c>
      <c r="B47" s="93">
        <v>3364</v>
      </c>
      <c r="C47" s="91">
        <v>3224</v>
      </c>
      <c r="D47" s="91">
        <f t="shared" si="1"/>
        <v>140</v>
      </c>
      <c r="E47" s="91">
        <v>140</v>
      </c>
      <c r="F47" s="91">
        <v>20</v>
      </c>
      <c r="G47" s="94" t="s">
        <v>91</v>
      </c>
      <c r="H47" s="94" t="s">
        <v>91</v>
      </c>
      <c r="I47" s="95"/>
      <c r="J47" s="114"/>
      <c r="K47" s="114"/>
    </row>
    <row r="48" spans="1:11" s="96" customFormat="1" ht="19.5" customHeight="1">
      <c r="A48" s="105" t="s">
        <v>95</v>
      </c>
      <c r="B48" s="93">
        <v>266190</v>
      </c>
      <c r="C48" s="91">
        <v>253227</v>
      </c>
      <c r="D48" s="91">
        <f t="shared" si="1"/>
        <v>12963</v>
      </c>
      <c r="E48" s="91">
        <v>12963</v>
      </c>
      <c r="F48" s="91">
        <v>1978</v>
      </c>
      <c r="G48" s="94" t="s">
        <v>91</v>
      </c>
      <c r="H48" s="94" t="s">
        <v>91</v>
      </c>
      <c r="I48" s="95"/>
      <c r="J48" s="114"/>
      <c r="K48" s="114"/>
    </row>
    <row r="49" spans="1:9" ht="13.5" customHeight="1">
      <c r="A49" s="41" t="s">
        <v>16</v>
      </c>
      <c r="B49" s="42"/>
      <c r="C49" s="43"/>
      <c r="D49" s="43"/>
      <c r="E49" s="34">
        <f>SUM(E38:E48)</f>
        <v>13598</v>
      </c>
      <c r="F49" s="36"/>
      <c r="G49" s="34">
        <f>SUM(G38:G48)</f>
        <v>1194</v>
      </c>
      <c r="H49" s="34">
        <f>SUM(H38:H48)</f>
        <v>68</v>
      </c>
      <c r="I49" s="44"/>
    </row>
    <row r="50" ht="9.75" customHeight="1">
      <c r="A50" s="2"/>
    </row>
    <row r="51" ht="14.25">
      <c r="A51" s="6" t="s">
        <v>56</v>
      </c>
    </row>
    <row r="52" ht="10.5">
      <c r="J52" s="3" t="s">
        <v>12</v>
      </c>
    </row>
    <row r="53" spans="1:10" ht="13.5" customHeight="1">
      <c r="A53" s="145" t="s">
        <v>17</v>
      </c>
      <c r="B53" s="139" t="s">
        <v>19</v>
      </c>
      <c r="C53" s="131" t="s">
        <v>47</v>
      </c>
      <c r="D53" s="131" t="s">
        <v>20</v>
      </c>
      <c r="E53" s="131" t="s">
        <v>21</v>
      </c>
      <c r="F53" s="131" t="s">
        <v>22</v>
      </c>
      <c r="G53" s="142" t="s">
        <v>23</v>
      </c>
      <c r="H53" s="142" t="s">
        <v>24</v>
      </c>
      <c r="I53" s="142" t="s">
        <v>59</v>
      </c>
      <c r="J53" s="137" t="s">
        <v>8</v>
      </c>
    </row>
    <row r="54" spans="1:10" ht="13.5" customHeight="1" thickBot="1">
      <c r="A54" s="146"/>
      <c r="B54" s="140"/>
      <c r="C54" s="130"/>
      <c r="D54" s="130"/>
      <c r="E54" s="130"/>
      <c r="F54" s="130"/>
      <c r="G54" s="143"/>
      <c r="H54" s="143"/>
      <c r="I54" s="144"/>
      <c r="J54" s="138"/>
    </row>
    <row r="55" spans="1:10" ht="13.5" customHeight="1" thickTop="1">
      <c r="A55" s="84" t="s">
        <v>96</v>
      </c>
      <c r="B55" s="22">
        <v>0</v>
      </c>
      <c r="C55" s="106">
        <v>29</v>
      </c>
      <c r="D55" s="23">
        <v>1</v>
      </c>
      <c r="E55" s="107" t="s">
        <v>91</v>
      </c>
      <c r="F55" s="107" t="s">
        <v>91</v>
      </c>
      <c r="G55" s="107" t="s">
        <v>91</v>
      </c>
      <c r="H55" s="107" t="s">
        <v>91</v>
      </c>
      <c r="I55" s="107" t="s">
        <v>91</v>
      </c>
      <c r="J55" s="24"/>
    </row>
    <row r="56" spans="1:10" ht="13.5" customHeight="1">
      <c r="A56" s="85" t="s">
        <v>97</v>
      </c>
      <c r="B56" s="25">
        <v>-3</v>
      </c>
      <c r="C56" s="26">
        <v>10</v>
      </c>
      <c r="D56" s="26">
        <v>2</v>
      </c>
      <c r="E56" s="90" t="s">
        <v>98</v>
      </c>
      <c r="F56" s="90" t="s">
        <v>98</v>
      </c>
      <c r="G56" s="90" t="s">
        <v>98</v>
      </c>
      <c r="H56" s="90" t="s">
        <v>98</v>
      </c>
      <c r="I56" s="90" t="s">
        <v>98</v>
      </c>
      <c r="J56" s="27"/>
    </row>
    <row r="57" spans="1:10" ht="13.5" customHeight="1">
      <c r="A57" s="85" t="s">
        <v>99</v>
      </c>
      <c r="B57" s="25">
        <v>1</v>
      </c>
      <c r="C57" s="26">
        <v>21</v>
      </c>
      <c r="D57" s="26">
        <v>10</v>
      </c>
      <c r="E57" s="90" t="s">
        <v>100</v>
      </c>
      <c r="F57" s="90" t="s">
        <v>100</v>
      </c>
      <c r="G57" s="90" t="s">
        <v>100</v>
      </c>
      <c r="H57" s="90" t="s">
        <v>100</v>
      </c>
      <c r="I57" s="90" t="s">
        <v>100</v>
      </c>
      <c r="J57" s="27"/>
    </row>
    <row r="58" spans="1:10" ht="13.5" customHeight="1">
      <c r="A58" s="108" t="s">
        <v>101</v>
      </c>
      <c r="B58" s="109">
        <v>8</v>
      </c>
      <c r="C58" s="110">
        <v>-9</v>
      </c>
      <c r="D58" s="110">
        <v>40</v>
      </c>
      <c r="E58" s="90" t="s">
        <v>102</v>
      </c>
      <c r="F58" s="90" t="s">
        <v>100</v>
      </c>
      <c r="G58" s="90" t="s">
        <v>102</v>
      </c>
      <c r="H58" s="90" t="s">
        <v>102</v>
      </c>
      <c r="I58" s="90" t="s">
        <v>102</v>
      </c>
      <c r="J58" s="111"/>
    </row>
    <row r="59" spans="1:10" ht="13.5" customHeight="1">
      <c r="A59" s="112" t="s">
        <v>103</v>
      </c>
      <c r="B59" s="109">
        <v>-1</v>
      </c>
      <c r="C59" s="110">
        <v>23</v>
      </c>
      <c r="D59" s="110">
        <v>20</v>
      </c>
      <c r="E59" s="113" t="s">
        <v>104</v>
      </c>
      <c r="F59" s="113" t="s">
        <v>104</v>
      </c>
      <c r="G59" s="113" t="s">
        <v>104</v>
      </c>
      <c r="H59" s="113" t="s">
        <v>104</v>
      </c>
      <c r="I59" s="113" t="s">
        <v>104</v>
      </c>
      <c r="J59" s="111"/>
    </row>
    <row r="60" spans="1:10" ht="13.5" customHeight="1">
      <c r="A60" s="45" t="s">
        <v>18</v>
      </c>
      <c r="B60" s="35"/>
      <c r="C60" s="36"/>
      <c r="D60" s="34">
        <f aca="true" t="shared" si="2" ref="D60:I60">SUM(D55:D59)</f>
        <v>73</v>
      </c>
      <c r="E60" s="34">
        <f t="shared" si="2"/>
        <v>0</v>
      </c>
      <c r="F60" s="34">
        <f t="shared" si="2"/>
        <v>0</v>
      </c>
      <c r="G60" s="34">
        <f t="shared" si="2"/>
        <v>0</v>
      </c>
      <c r="H60" s="34">
        <f t="shared" si="2"/>
        <v>0</v>
      </c>
      <c r="I60" s="34">
        <f t="shared" si="2"/>
        <v>0</v>
      </c>
      <c r="J60" s="38"/>
    </row>
    <row r="61" ht="10.5">
      <c r="A61" s="1" t="s">
        <v>61</v>
      </c>
    </row>
    <row r="62" ht="9.75" customHeight="1"/>
    <row r="63" ht="14.25">
      <c r="A63" s="6" t="s">
        <v>39</v>
      </c>
    </row>
    <row r="64" ht="10.5">
      <c r="D64" s="3" t="s">
        <v>12</v>
      </c>
    </row>
    <row r="65" spans="1:4" ht="21.75" thickBot="1">
      <c r="A65" s="46" t="s">
        <v>34</v>
      </c>
      <c r="B65" s="47" t="s">
        <v>69</v>
      </c>
      <c r="C65" s="48" t="s">
        <v>70</v>
      </c>
      <c r="D65" s="49" t="s">
        <v>50</v>
      </c>
    </row>
    <row r="66" spans="1:4" ht="13.5" customHeight="1" thickTop="1">
      <c r="A66" s="50" t="s">
        <v>35</v>
      </c>
      <c r="B66" s="22">
        <v>1195</v>
      </c>
      <c r="C66" s="23">
        <v>1279</v>
      </c>
      <c r="D66" s="28">
        <f>+C66-B66</f>
        <v>84</v>
      </c>
    </row>
    <row r="67" spans="1:4" ht="13.5" customHeight="1">
      <c r="A67" s="51" t="s">
        <v>36</v>
      </c>
      <c r="B67" s="25">
        <v>209</v>
      </c>
      <c r="C67" s="26">
        <v>209</v>
      </c>
      <c r="D67" s="27">
        <f>+C67-B67</f>
        <v>0</v>
      </c>
    </row>
    <row r="68" spans="1:4" ht="13.5" customHeight="1">
      <c r="A68" s="52" t="s">
        <v>37</v>
      </c>
      <c r="B68" s="31">
        <v>879</v>
      </c>
      <c r="C68" s="32">
        <v>1186</v>
      </c>
      <c r="D68" s="33">
        <f>+C68-B68</f>
        <v>307</v>
      </c>
    </row>
    <row r="69" spans="1:4" ht="13.5" customHeight="1">
      <c r="A69" s="53" t="s">
        <v>38</v>
      </c>
      <c r="B69" s="78">
        <f>SUM(B66:B68)</f>
        <v>2283</v>
      </c>
      <c r="C69" s="34">
        <f>SUM(C66:C68)</f>
        <v>2674</v>
      </c>
      <c r="D69" s="38">
        <f>SUM(D66:D68)</f>
        <v>391</v>
      </c>
    </row>
    <row r="70" spans="1:4" ht="10.5">
      <c r="A70" s="1" t="s">
        <v>58</v>
      </c>
      <c r="B70" s="54"/>
      <c r="C70" s="54"/>
      <c r="D70" s="54"/>
    </row>
    <row r="71" spans="1:4" ht="9.75" customHeight="1">
      <c r="A71" s="55"/>
      <c r="B71" s="54"/>
      <c r="C71" s="54"/>
      <c r="D71" s="54"/>
    </row>
    <row r="72" ht="14.25">
      <c r="A72" s="6" t="s">
        <v>57</v>
      </c>
    </row>
    <row r="73" ht="10.5" customHeight="1">
      <c r="A73" s="6"/>
    </row>
    <row r="74" spans="1:11" ht="21.75" thickBot="1">
      <c r="A74" s="46" t="s">
        <v>33</v>
      </c>
      <c r="B74" s="47" t="s">
        <v>69</v>
      </c>
      <c r="C74" s="48" t="s">
        <v>70</v>
      </c>
      <c r="D74" s="48" t="s">
        <v>50</v>
      </c>
      <c r="E74" s="56" t="s">
        <v>31</v>
      </c>
      <c r="F74" s="49" t="s">
        <v>32</v>
      </c>
      <c r="G74" s="133" t="s">
        <v>40</v>
      </c>
      <c r="H74" s="134"/>
      <c r="I74" s="47" t="s">
        <v>69</v>
      </c>
      <c r="J74" s="48" t="s">
        <v>70</v>
      </c>
      <c r="K74" s="49" t="s">
        <v>50</v>
      </c>
    </row>
    <row r="75" spans="1:11" ht="13.5" customHeight="1" thickTop="1">
      <c r="A75" s="50" t="s">
        <v>25</v>
      </c>
      <c r="B75" s="57">
        <v>2.39</v>
      </c>
      <c r="C75" s="57">
        <v>2.5</v>
      </c>
      <c r="D75" s="57">
        <f aca="true" t="shared" si="3" ref="D75:D80">+C75-B75</f>
        <v>0.10999999999999988</v>
      </c>
      <c r="E75" s="58">
        <v>13.98</v>
      </c>
      <c r="F75" s="59">
        <v>20</v>
      </c>
      <c r="G75" s="123" t="s">
        <v>76</v>
      </c>
      <c r="H75" s="124"/>
      <c r="I75" s="115" t="s">
        <v>105</v>
      </c>
      <c r="J75" s="60" t="s">
        <v>105</v>
      </c>
      <c r="K75" s="116" t="s">
        <v>105</v>
      </c>
    </row>
    <row r="76" spans="1:11" ht="13.5" customHeight="1">
      <c r="A76" s="51" t="s">
        <v>26</v>
      </c>
      <c r="B76" s="61">
        <v>9.51</v>
      </c>
      <c r="C76" s="61">
        <v>7.66</v>
      </c>
      <c r="D76" s="61">
        <f t="shared" si="3"/>
        <v>-1.8499999999999996</v>
      </c>
      <c r="E76" s="62">
        <v>18.98</v>
      </c>
      <c r="F76" s="63">
        <v>40</v>
      </c>
      <c r="G76" s="121" t="s">
        <v>77</v>
      </c>
      <c r="H76" s="122"/>
      <c r="I76" s="79" t="s">
        <v>106</v>
      </c>
      <c r="J76" s="64" t="s">
        <v>106</v>
      </c>
      <c r="K76" s="117" t="s">
        <v>106</v>
      </c>
    </row>
    <row r="77" spans="1:11" ht="13.5" customHeight="1">
      <c r="A77" s="51" t="s">
        <v>27</v>
      </c>
      <c r="B77" s="64">
        <v>16.7</v>
      </c>
      <c r="C77" s="64">
        <v>16.7</v>
      </c>
      <c r="D77" s="64">
        <f t="shared" si="3"/>
        <v>0</v>
      </c>
      <c r="E77" s="65">
        <v>25</v>
      </c>
      <c r="F77" s="66">
        <v>35</v>
      </c>
      <c r="G77" s="121" t="s">
        <v>78</v>
      </c>
      <c r="H77" s="122"/>
      <c r="I77" s="79" t="s">
        <v>106</v>
      </c>
      <c r="J77" s="64" t="s">
        <v>106</v>
      </c>
      <c r="K77" s="117" t="s">
        <v>106</v>
      </c>
    </row>
    <row r="78" spans="1:11" ht="13.5" customHeight="1">
      <c r="A78" s="51" t="s">
        <v>28</v>
      </c>
      <c r="B78" s="64">
        <v>103.3</v>
      </c>
      <c r="C78" s="64">
        <v>116.3</v>
      </c>
      <c r="D78" s="64">
        <f t="shared" si="3"/>
        <v>13</v>
      </c>
      <c r="E78" s="65">
        <v>350</v>
      </c>
      <c r="F78" s="67"/>
      <c r="G78" s="127" t="s">
        <v>79</v>
      </c>
      <c r="H78" s="128"/>
      <c r="I78" s="79" t="s">
        <v>106</v>
      </c>
      <c r="J78" s="64" t="s">
        <v>106</v>
      </c>
      <c r="K78" s="117" t="s">
        <v>106</v>
      </c>
    </row>
    <row r="79" spans="1:11" ht="13.5" customHeight="1">
      <c r="A79" s="51" t="s">
        <v>29</v>
      </c>
      <c r="B79" s="61">
        <v>0.36</v>
      </c>
      <c r="C79" s="61">
        <v>0.36</v>
      </c>
      <c r="D79" s="64">
        <f t="shared" si="3"/>
        <v>0</v>
      </c>
      <c r="E79" s="68"/>
      <c r="F79" s="69"/>
      <c r="G79" s="127" t="s">
        <v>80</v>
      </c>
      <c r="H79" s="128"/>
      <c r="I79" s="79">
        <v>-0.4</v>
      </c>
      <c r="J79" s="64">
        <v>-1.3</v>
      </c>
      <c r="K79" s="117">
        <f>+J79-I79</f>
        <v>-0.9</v>
      </c>
    </row>
    <row r="80" spans="1:11" ht="13.5" customHeight="1">
      <c r="A80" s="70" t="s">
        <v>30</v>
      </c>
      <c r="B80" s="71">
        <v>94.8</v>
      </c>
      <c r="C80" s="71">
        <v>90</v>
      </c>
      <c r="D80" s="71">
        <f t="shared" si="3"/>
        <v>-4.799999999999997</v>
      </c>
      <c r="E80" s="72"/>
      <c r="F80" s="73"/>
      <c r="G80" s="125"/>
      <c r="H80" s="126"/>
      <c r="I80" s="80"/>
      <c r="J80" s="71"/>
      <c r="K80" s="81"/>
    </row>
    <row r="81" ht="10.5">
      <c r="A81" s="1" t="s">
        <v>64</v>
      </c>
    </row>
    <row r="82" ht="10.5">
      <c r="A82" s="1" t="s">
        <v>65</v>
      </c>
    </row>
    <row r="83" ht="10.5">
      <c r="A83" s="1" t="s">
        <v>63</v>
      </c>
    </row>
    <row r="84" ht="10.5" customHeight="1">
      <c r="A84" s="1" t="s">
        <v>68</v>
      </c>
    </row>
  </sheetData>
  <sheetProtection/>
  <mergeCells count="43">
    <mergeCell ref="A36:A37"/>
    <mergeCell ref="B36:B37"/>
    <mergeCell ref="C36:C37"/>
    <mergeCell ref="A53:A54"/>
    <mergeCell ref="B53:B54"/>
    <mergeCell ref="C53:C54"/>
    <mergeCell ref="D53:D54"/>
    <mergeCell ref="E53:E54"/>
    <mergeCell ref="H53:H54"/>
    <mergeCell ref="J53:J54"/>
    <mergeCell ref="F53:F54"/>
    <mergeCell ref="G53:G54"/>
    <mergeCell ref="I53:I54"/>
    <mergeCell ref="I17:I18"/>
    <mergeCell ref="D17:D18"/>
    <mergeCell ref="E17:E18"/>
    <mergeCell ref="F17:F18"/>
    <mergeCell ref="H36:H37"/>
    <mergeCell ref="I36:I37"/>
    <mergeCell ref="G36:G37"/>
    <mergeCell ref="H17:H18"/>
    <mergeCell ref="C8:C9"/>
    <mergeCell ref="E8:E9"/>
    <mergeCell ref="B8:B9"/>
    <mergeCell ref="G17:G18"/>
    <mergeCell ref="D36:D37"/>
    <mergeCell ref="E36:E37"/>
    <mergeCell ref="G8:G9"/>
    <mergeCell ref="F8:F9"/>
    <mergeCell ref="G74:H74"/>
    <mergeCell ref="F36:F37"/>
    <mergeCell ref="A8:A9"/>
    <mergeCell ref="H8:H9"/>
    <mergeCell ref="A17:A18"/>
    <mergeCell ref="B17:B18"/>
    <mergeCell ref="C17:C18"/>
    <mergeCell ref="D8:D9"/>
    <mergeCell ref="G76:H76"/>
    <mergeCell ref="G75:H75"/>
    <mergeCell ref="G80:H80"/>
    <mergeCell ref="G79:H79"/>
    <mergeCell ref="G78:H78"/>
    <mergeCell ref="G77:H77"/>
  </mergeCells>
  <printOptions horizontalCentered="1"/>
  <pageMargins left="0.4330708661417323" right="0.3937007874015748" top="0.7086614173228347" bottom="0.31496062992125984" header="0.4330708661417323" footer="0.1968503937007874"/>
  <pageSetup horizontalDpi="1200" verticalDpi="1200" orientation="portrait" paperSize="9" scale="90"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德澤　雅仁</cp:lastModifiedBy>
  <cp:lastPrinted>2011-03-04T08:17:07Z</cp:lastPrinted>
  <dcterms:created xsi:type="dcterms:W3CDTF">1997-01-08T22:48:59Z</dcterms:created>
  <dcterms:modified xsi:type="dcterms:W3CDTF">2011-03-10T06:59:27Z</dcterms:modified>
  <cp:category/>
  <cp:version/>
  <cp:contentType/>
  <cp:contentStatus/>
</cp:coreProperties>
</file>