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8" yWindow="168" windowWidth="10284" windowHeight="8088" tabRatio="552" activeTab="0"/>
  </bookViews>
  <sheets>
    <sheet name="表紙" sheetId="1" r:id="rId1"/>
    <sheet name="目次" sheetId="2" r:id="rId2"/>
    <sheet name="総括集計表見出し" sheetId="3" r:id="rId3"/>
    <sheet name="０１～０８表" sheetId="4" r:id="rId4"/>
    <sheet name="０９表" sheetId="5" r:id="rId5"/>
    <sheet name="１０～１８・２１表" sheetId="6" r:id="rId6"/>
    <sheet name="１８～２０表" sheetId="7" r:id="rId7"/>
    <sheet name="２０表ⅱ" sheetId="8" r:id="rId8"/>
    <sheet name="２０表ⅲ" sheetId="9" r:id="rId9"/>
  </sheets>
  <definedNames>
    <definedName name="_xlnm.Print_Area" localSheetId="3">'０１～０８表'!$B$1:$N$56</definedName>
    <definedName name="_xlnm.Print_Area" localSheetId="4">'０９表'!$B$1:$P$60</definedName>
    <definedName name="_xlnm.Print_Area" localSheetId="5">'１０～１８・２１表'!$B$1:$P$70</definedName>
    <definedName name="_xlnm.Print_Area" localSheetId="6">'１８～２０表'!$B$1:$P$61</definedName>
    <definedName name="_xlnm.Print_Area" localSheetId="7">'２０表ⅱ'!$B$1:$N$58</definedName>
    <definedName name="_xlnm.Print_Area" localSheetId="8">'２０表ⅲ'!$B$1:$N$64</definedName>
    <definedName name="_xlnm.Print_Area" localSheetId="0">'表紙'!$A$1:$H$46</definedName>
    <definedName name="_xlnm.Print_Area" localSheetId="1">'目次'!$A$1:$G$34</definedName>
  </definedNames>
  <calcPr fullCalcOnLoad="1"/>
</workbook>
</file>

<file path=xl/sharedStrings.xml><?xml version="1.0" encoding="utf-8"?>
<sst xmlns="http://schemas.openxmlformats.org/spreadsheetml/2006/main" count="794" uniqueCount="262">
  <si>
    <t>B</t>
  </si>
  <si>
    <t>A</t>
  </si>
  <si>
    <t>E</t>
  </si>
  <si>
    <t>G</t>
  </si>
  <si>
    <t>F</t>
  </si>
  <si>
    <t>C</t>
  </si>
  <si>
    <t>D</t>
  </si>
  <si>
    <t>H</t>
  </si>
  <si>
    <t>I</t>
  </si>
  <si>
    <t>(％)</t>
  </si>
  <si>
    <t>G/C×100</t>
  </si>
  <si>
    <t>C/B×100</t>
  </si>
  <si>
    <t>(％)</t>
  </si>
  <si>
    <t>E/D×100</t>
  </si>
  <si>
    <t>G/F×100</t>
  </si>
  <si>
    <t>山村振興地域</t>
  </si>
  <si>
    <t>近畿圏</t>
  </si>
  <si>
    <t>過疎地域</t>
  </si>
  <si>
    <t>実延長</t>
  </si>
  <si>
    <t>面積</t>
  </si>
  <si>
    <t>区　　　　　　　　　　　分</t>
  </si>
  <si>
    <t>市町村立</t>
  </si>
  <si>
    <t>その他</t>
  </si>
  <si>
    <t>市町村立以外</t>
  </si>
  <si>
    <t>宅地</t>
  </si>
  <si>
    <t>実施率</t>
  </si>
  <si>
    <t>処理人口</t>
  </si>
  <si>
    <t>年間総収集量</t>
  </si>
  <si>
    <t>(人)</t>
  </si>
  <si>
    <t>簡易水道</t>
  </si>
  <si>
    <t>一部事務組合営</t>
  </si>
  <si>
    <t>現在排水人口</t>
  </si>
  <si>
    <t>計画排水区域面積</t>
  </si>
  <si>
    <t>現在排水区域面積</t>
  </si>
  <si>
    <t>計画終末処理場数</t>
  </si>
  <si>
    <t>現在終末処理場数</t>
  </si>
  <si>
    <t>計画処理区域面積</t>
  </si>
  <si>
    <t>現在処理区域内人口</t>
  </si>
  <si>
    <t>現在水洗便所設置済人口</t>
  </si>
  <si>
    <t>処理率</t>
  </si>
  <si>
    <t>排水区域面積</t>
  </si>
  <si>
    <t>終末処理場数</t>
  </si>
  <si>
    <t>処理区域面積</t>
  </si>
  <si>
    <t>現在処理区域面積</t>
  </si>
  <si>
    <t>うち汚水に係るもの</t>
  </si>
  <si>
    <t>(人)</t>
  </si>
  <si>
    <t>区　　　　　　　　　　　　　分</t>
  </si>
  <si>
    <t>うち特定地域生活排水処理施設に係るもの</t>
  </si>
  <si>
    <t>うち個別排水処理施設に係るもの</t>
  </si>
  <si>
    <t>市町村立施設</t>
  </si>
  <si>
    <t>箇所数</t>
  </si>
  <si>
    <t>延面積</t>
  </si>
  <si>
    <t>その他の行政機関</t>
  </si>
  <si>
    <t>小学校</t>
  </si>
  <si>
    <t>中学校</t>
  </si>
  <si>
    <t>公園</t>
  </si>
  <si>
    <t>（人）</t>
  </si>
  <si>
    <t>専任職員数</t>
  </si>
  <si>
    <t>町 村 計</t>
  </si>
  <si>
    <t>府    計</t>
  </si>
  <si>
    <t>延面積</t>
  </si>
  <si>
    <t>本庁舎</t>
  </si>
  <si>
    <t>児童館</t>
  </si>
  <si>
    <t>公民館</t>
  </si>
  <si>
    <t>図書館</t>
  </si>
  <si>
    <t>体育館</t>
  </si>
  <si>
    <t>野球場</t>
  </si>
  <si>
    <t>戸数</t>
  </si>
  <si>
    <t>山林</t>
  </si>
  <si>
    <t>(m)</t>
  </si>
  <si>
    <t>総括集計表</t>
  </si>
  <si>
    <t>全市町村別公共施設の状況</t>
  </si>
  <si>
    <t>道路</t>
  </si>
  <si>
    <t>公営住宅等</t>
  </si>
  <si>
    <t>廃棄物処理施設</t>
  </si>
  <si>
    <t>下水道等</t>
  </si>
  <si>
    <t>児童福祉施設</t>
  </si>
  <si>
    <t>老人福祉施設</t>
  </si>
  <si>
    <t>保護施設</t>
  </si>
  <si>
    <t>集会施設</t>
  </si>
  <si>
    <t>公有財産</t>
  </si>
  <si>
    <t>基金</t>
  </si>
  <si>
    <t>目　　　　　　　　　　　　　次</t>
  </si>
  <si>
    <t>Ⅰ</t>
  </si>
  <si>
    <t>Ⅱ</t>
  </si>
  <si>
    <t>(㎡)</t>
  </si>
  <si>
    <t>（人）</t>
  </si>
  <si>
    <t xml:space="preserve"> （人）</t>
  </si>
  <si>
    <t>都市　　　</t>
  </si>
  <si>
    <t>下水路</t>
  </si>
  <si>
    <t>公共 下水道</t>
  </si>
  <si>
    <t>市 町 村 公 共 施 設 状 況 調</t>
  </si>
  <si>
    <t>（戸）</t>
  </si>
  <si>
    <t>（ｍ）</t>
  </si>
  <si>
    <t>し尿処理施設</t>
  </si>
  <si>
    <t>ごみ処理施設</t>
  </si>
  <si>
    <t>（kl）</t>
  </si>
  <si>
    <t>飲料水供給施設</t>
  </si>
  <si>
    <t>保育所</t>
  </si>
  <si>
    <t>一部事務組合立施設</t>
  </si>
  <si>
    <t>母子生活支援施設</t>
  </si>
  <si>
    <t>授産施設</t>
  </si>
  <si>
    <t>支所・出張所</t>
  </si>
  <si>
    <t>職員公舎</t>
  </si>
  <si>
    <t>隣保館</t>
  </si>
  <si>
    <t>公会堂・市民会館</t>
  </si>
  <si>
    <t>体育施設</t>
  </si>
  <si>
    <t>陸上競技場</t>
  </si>
  <si>
    <t>保健センター</t>
  </si>
  <si>
    <t>青年の家
自然の家</t>
  </si>
  <si>
    <t>（t）</t>
  </si>
  <si>
    <t>（㎡）</t>
  </si>
  <si>
    <t>概況</t>
  </si>
  <si>
    <t>Ⅰ　総　　括　　集　　計　　表</t>
  </si>
  <si>
    <t>Ⅰ　総　括　集　計　表（京都市を除く。）</t>
  </si>
  <si>
    <t>(㎡)</t>
  </si>
  <si>
    <t>(㎡)</t>
  </si>
  <si>
    <t>プール</t>
  </si>
  <si>
    <t>給水人口</t>
  </si>
  <si>
    <t>総合博物館</t>
  </si>
  <si>
    <t>科学博物館</t>
  </si>
  <si>
    <t>歴史博物館</t>
  </si>
  <si>
    <t>美術博物館</t>
  </si>
  <si>
    <t>その他</t>
  </si>
  <si>
    <t>京都府総務部自治振興課</t>
  </si>
  <si>
    <t>１４ 市 計</t>
  </si>
  <si>
    <t>平均幅員</t>
  </si>
  <si>
    <t>(m)</t>
  </si>
  <si>
    <t>都市公園</t>
  </si>
  <si>
    <t>計</t>
  </si>
  <si>
    <t>１都市公園等（都市計画区域内）</t>
  </si>
  <si>
    <t>２その他の公園（都市計画区域外）</t>
  </si>
  <si>
    <t>公園面積</t>
  </si>
  <si>
    <t>１公営住宅</t>
  </si>
  <si>
    <t>２改良住宅</t>
  </si>
  <si>
    <t>３単独住宅</t>
  </si>
  <si>
    <t>農道延長</t>
  </si>
  <si>
    <t>林道延長</t>
  </si>
  <si>
    <t>市町村</t>
  </si>
  <si>
    <t>市町村営</t>
  </si>
  <si>
    <t>６５歳以上の人口</t>
  </si>
  <si>
    <t>区　　　　　　　　　　　分</t>
  </si>
  <si>
    <t>１　行　　　　　　政　　　　　　財　　　　　　産</t>
  </si>
  <si>
    <t>本庁舎</t>
  </si>
  <si>
    <t>前年度末</t>
  </si>
  <si>
    <t>当該年度中増減</t>
  </si>
  <si>
    <t>当該年度末</t>
  </si>
  <si>
    <t>公　　共　　用　　財　　産</t>
  </si>
  <si>
    <t>山　林</t>
  </si>
  <si>
    <t>　　２０表（続き）</t>
  </si>
  <si>
    <t>田畑</t>
  </si>
  <si>
    <t>　　０９表</t>
  </si>
  <si>
    <t>　　１８表（続き）～２０表</t>
  </si>
  <si>
    <t>　　０１表～０８表</t>
  </si>
  <si>
    <t>Ａ</t>
  </si>
  <si>
    <t>箇     所     数</t>
  </si>
  <si>
    <t>面     積</t>
  </si>
  <si>
    <t>(㎡)</t>
  </si>
  <si>
    <t>博物館等</t>
  </si>
  <si>
    <t>博物館</t>
  </si>
  <si>
    <t>特別養護老人
ホーム</t>
  </si>
  <si>
    <t>軽費老人
ホーム</t>
  </si>
  <si>
    <t>養護老人
ホーム</t>
  </si>
  <si>
    <t>農業施設</t>
  </si>
  <si>
    <t>林業施設</t>
  </si>
  <si>
    <t>上水道等</t>
  </si>
  <si>
    <t>公　　　　園</t>
  </si>
  <si>
    <t>公営住宅等</t>
  </si>
  <si>
    <t>廃棄物処理施設</t>
  </si>
  <si>
    <t>　　　　　　　　下　　　　　　水　　　　　　道　　　　　　等</t>
  </si>
  <si>
    <t>そ　の　他　施　設</t>
  </si>
  <si>
    <t>そ　の　他　施　設</t>
  </si>
  <si>
    <t>診療施設</t>
  </si>
  <si>
    <t>病院</t>
  </si>
  <si>
    <t>診療所</t>
  </si>
  <si>
    <t>病床数</t>
  </si>
  <si>
    <t>市町村立以外の施設</t>
  </si>
  <si>
    <t>合計</t>
  </si>
  <si>
    <t>2　普　通　財　産</t>
  </si>
  <si>
    <t>基　　　　　　　　　金　　　　　　　（地積㎡）　</t>
  </si>
  <si>
    <t>1　土　地　開　発　基　金</t>
  </si>
  <si>
    <t>2　そ　の　他　の　基　金</t>
  </si>
  <si>
    <t>公営住宅</t>
  </si>
  <si>
    <t>その他の施設</t>
  </si>
  <si>
    <t>消防施設</t>
  </si>
  <si>
    <t>中等教育学校</t>
  </si>
  <si>
    <t>高等学校</t>
  </si>
  <si>
    <t>その他の施設</t>
  </si>
  <si>
    <t>(市町村立以外の施設)</t>
  </si>
  <si>
    <t>9 合併処理浄化槽処理人口</t>
  </si>
  <si>
    <t>8 ｺﾐｭﾆﾃｨ･ﾌﾟﾗﾝﾄ処理人口</t>
  </si>
  <si>
    <t>2 都市下水路</t>
  </si>
  <si>
    <t>1 公共下水道</t>
  </si>
  <si>
    <t>3 農業集落排水施設</t>
  </si>
  <si>
    <t>4 漁業集落排水施設</t>
  </si>
  <si>
    <t>5 林業集落排水施設</t>
  </si>
  <si>
    <t>6 簡易排水施設</t>
  </si>
  <si>
    <t>　　１０表～１８表・２１表</t>
  </si>
  <si>
    <t>更生施設</t>
  </si>
  <si>
    <t>(㎡)</t>
  </si>
  <si>
    <t>幼稚園等</t>
  </si>
  <si>
    <t>幼稚園</t>
  </si>
  <si>
    <t>認定こども園</t>
  </si>
  <si>
    <t>土地</t>
  </si>
  <si>
    <t>公　　　有　　　財　　　産　　　（土地＝地積㎡、建物＝延面積㎡）　</t>
  </si>
  <si>
    <t>建物</t>
  </si>
  <si>
    <t>公　　　有　　　財　　　産　　　（土地＝地積㎡、建物＝延面積㎡）　</t>
  </si>
  <si>
    <t>公有財産（土地＝地積㎡、建物＝延面積㎡）　</t>
  </si>
  <si>
    <t>職員数</t>
  </si>
  <si>
    <t>敷地面積</t>
  </si>
  <si>
    <t>水面面積</t>
  </si>
  <si>
    <t>前年度末</t>
  </si>
  <si>
    <t>当該年度中増減</t>
  </si>
  <si>
    <t>当該年度末</t>
  </si>
  <si>
    <t>その他施設
(市町村立施設)</t>
  </si>
  <si>
    <r>
      <t>住民基本台帳登載人口(外国人住民含む</t>
    </r>
    <r>
      <rPr>
        <sz val="10"/>
        <color indexed="8"/>
        <rFont val="ＭＳ Ｐ明朝"/>
        <family val="1"/>
      </rPr>
      <t>)</t>
    </r>
  </si>
  <si>
    <t>Ｂ</t>
  </si>
  <si>
    <t>Ｃ</t>
  </si>
  <si>
    <t>面     積      Ｄ</t>
  </si>
  <si>
    <t>面     積     Ｅ</t>
  </si>
  <si>
    <t>面     積     Ｆ</t>
  </si>
  <si>
    <t>面     積      Ｇ</t>
  </si>
  <si>
    <t>（D+E+F+G）/A</t>
  </si>
  <si>
    <t>住民基本台帳登載人口１人当たり</t>
  </si>
  <si>
    <t>認定こども園</t>
  </si>
  <si>
    <t>産業大分類別就業者総数</t>
  </si>
  <si>
    <t>第１次産業就業者数</t>
  </si>
  <si>
    <t>第２次産業就業者数</t>
  </si>
  <si>
    <t xml:space="preserve">第３次産業就業者数 </t>
  </si>
  <si>
    <t>義務教育学校</t>
  </si>
  <si>
    <r>
      <t>（</t>
    </r>
    <r>
      <rPr>
        <sz val="12"/>
        <color indexed="9"/>
        <rFont val="ＭＳ 明朝"/>
        <family val="1"/>
      </rPr>
      <t xml:space="preserve">令和 ２ 年 </t>
    </r>
    <r>
      <rPr>
        <sz val="12"/>
        <rFont val="ＭＳ 明朝"/>
        <family val="1"/>
      </rPr>
      <t>〃</t>
    </r>
    <r>
      <rPr>
        <sz val="12"/>
        <color indexed="9"/>
        <rFont val="ＭＳ 明朝"/>
        <family val="1"/>
      </rPr>
      <t xml:space="preserve"> 月３１日現在</t>
    </r>
    <r>
      <rPr>
        <sz val="12"/>
        <rFont val="ＭＳ 明朝"/>
        <family val="1"/>
      </rPr>
      <t>）</t>
    </r>
  </si>
  <si>
    <r>
      <t xml:space="preserve">１　行　 </t>
    </r>
    <r>
      <rPr>
        <sz val="10"/>
        <color indexed="8"/>
        <rFont val="ＭＳ Ｐ明朝"/>
        <family val="1"/>
      </rPr>
      <t xml:space="preserve">   </t>
    </r>
    <r>
      <rPr>
        <sz val="10"/>
        <color indexed="8"/>
        <rFont val="ＭＳ Ｐ明朝"/>
        <family val="1"/>
      </rPr>
      <t>政　</t>
    </r>
    <r>
      <rPr>
        <sz val="10"/>
        <color indexed="8"/>
        <rFont val="ＭＳ Ｐ明朝"/>
        <family val="1"/>
      </rPr>
      <t xml:space="preserve">    </t>
    </r>
    <r>
      <rPr>
        <sz val="10"/>
        <color indexed="8"/>
        <rFont val="ＭＳ Ｐ明朝"/>
        <family val="1"/>
      </rPr>
      <t>財　</t>
    </r>
    <r>
      <rPr>
        <sz val="10"/>
        <color indexed="8"/>
        <rFont val="ＭＳ Ｐ明朝"/>
        <family val="1"/>
      </rPr>
      <t xml:space="preserve">    </t>
    </r>
    <r>
      <rPr>
        <sz val="10"/>
        <color indexed="8"/>
        <rFont val="ＭＳ Ｐ明朝"/>
        <family val="1"/>
      </rPr>
      <t>産</t>
    </r>
  </si>
  <si>
    <t>公   共   用   財   産</t>
  </si>
  <si>
    <t>宅 地</t>
  </si>
  <si>
    <t>田 畑</t>
  </si>
  <si>
    <t>山 林</t>
  </si>
  <si>
    <t>(人)</t>
  </si>
  <si>
    <t>合計（ 1 + 2 + 3 ）</t>
  </si>
  <si>
    <r>
      <t xml:space="preserve">地 </t>
    </r>
    <r>
      <rPr>
        <sz val="10"/>
        <color indexed="8"/>
        <rFont val="ＭＳ Ｐ明朝"/>
        <family val="1"/>
      </rPr>
      <t xml:space="preserve">  </t>
    </r>
    <r>
      <rPr>
        <sz val="10"/>
        <color indexed="8"/>
        <rFont val="ＭＳ Ｐ明朝"/>
        <family val="1"/>
      </rPr>
      <t>域
指</t>
    </r>
    <r>
      <rPr>
        <sz val="10"/>
        <color indexed="8"/>
        <rFont val="ＭＳ Ｐ明朝"/>
        <family val="1"/>
      </rPr>
      <t xml:space="preserve">   </t>
    </r>
    <r>
      <rPr>
        <sz val="10"/>
        <color indexed="8"/>
        <rFont val="ＭＳ Ｐ明朝"/>
        <family val="1"/>
      </rPr>
      <t>定</t>
    </r>
  </si>
  <si>
    <t>道 路</t>
  </si>
  <si>
    <r>
      <t>国 勢</t>
    </r>
    <r>
      <rPr>
        <sz val="10"/>
        <color indexed="8"/>
        <rFont val="ＭＳ Ｐ明朝"/>
        <family val="1"/>
      </rPr>
      <t xml:space="preserve"> </t>
    </r>
    <r>
      <rPr>
        <sz val="10"/>
        <color indexed="8"/>
        <rFont val="ＭＳ Ｐ明朝"/>
        <family val="1"/>
      </rPr>
      <t>調</t>
    </r>
    <r>
      <rPr>
        <sz val="10"/>
        <color indexed="8"/>
        <rFont val="ＭＳ Ｐ明朝"/>
        <family val="1"/>
      </rPr>
      <t xml:space="preserve"> </t>
    </r>
    <r>
      <rPr>
        <sz val="10"/>
        <color indexed="8"/>
        <rFont val="ＭＳ Ｐ明朝"/>
        <family val="1"/>
      </rPr>
      <t>査</t>
    </r>
  </si>
  <si>
    <r>
      <t xml:space="preserve">人 </t>
    </r>
    <r>
      <rPr>
        <sz val="10"/>
        <color indexed="8"/>
        <rFont val="ＭＳ Ｐ明朝"/>
        <family val="1"/>
      </rPr>
      <t xml:space="preserve">       </t>
    </r>
    <r>
      <rPr>
        <sz val="10"/>
        <color indexed="8"/>
        <rFont val="ＭＳ Ｐ明朝"/>
        <family val="1"/>
      </rPr>
      <t>口</t>
    </r>
    <r>
      <rPr>
        <sz val="10"/>
        <color indexed="8"/>
        <rFont val="ＭＳ Ｐ明朝"/>
        <family val="1"/>
      </rPr>
      <t xml:space="preserve">    </t>
    </r>
    <r>
      <rPr>
        <sz val="10"/>
        <color indexed="8"/>
        <rFont val="ＭＳ Ｐ明朝"/>
        <family val="1"/>
      </rPr>
      <t>　</t>
    </r>
    <r>
      <rPr>
        <sz val="10"/>
        <color indexed="8"/>
        <rFont val="ＭＳ Ｐ明朝"/>
        <family val="1"/>
      </rPr>
      <t xml:space="preserve"> </t>
    </r>
    <r>
      <rPr>
        <sz val="10"/>
        <color indexed="8"/>
        <rFont val="ＭＳ Ｐ明朝"/>
        <family val="1"/>
      </rPr>
      <t>（人）</t>
    </r>
  </si>
  <si>
    <t>Ｃ/Ｂ</t>
  </si>
  <si>
    <r>
      <t>I</t>
    </r>
    <r>
      <rPr>
        <sz val="10"/>
        <color indexed="8"/>
        <rFont val="ＭＳ Ｐ明朝"/>
        <family val="1"/>
      </rPr>
      <t xml:space="preserve"> </t>
    </r>
    <r>
      <rPr>
        <sz val="10"/>
        <color indexed="8"/>
        <rFont val="ＭＳ Ｐ明朝"/>
        <family val="1"/>
      </rPr>
      <t>/</t>
    </r>
    <r>
      <rPr>
        <sz val="10"/>
        <color indexed="8"/>
        <rFont val="ＭＳ Ｐ明朝"/>
        <family val="1"/>
      </rPr>
      <t xml:space="preserve"> </t>
    </r>
    <r>
      <rPr>
        <sz val="10"/>
        <color indexed="8"/>
        <rFont val="ＭＳ Ｐ明朝"/>
        <family val="1"/>
      </rPr>
      <t>H</t>
    </r>
    <r>
      <rPr>
        <sz val="10"/>
        <color indexed="8"/>
        <rFont val="ＭＳ Ｐ明朝"/>
        <family val="1"/>
      </rPr>
      <t xml:space="preserve"> </t>
    </r>
    <r>
      <rPr>
        <sz val="10"/>
        <color indexed="8"/>
        <rFont val="ＭＳ Ｐ明朝"/>
        <family val="1"/>
      </rPr>
      <t>×</t>
    </r>
    <r>
      <rPr>
        <sz val="10"/>
        <color indexed="8"/>
        <rFont val="ＭＳ Ｐ明朝"/>
        <family val="1"/>
      </rPr>
      <t xml:space="preserve"> </t>
    </r>
    <r>
      <rPr>
        <sz val="10"/>
        <color indexed="8"/>
        <rFont val="ＭＳ Ｐ明朝"/>
        <family val="1"/>
      </rPr>
      <t>100</t>
    </r>
  </si>
  <si>
    <t>7小規模集合排水施設</t>
  </si>
  <si>
    <r>
      <t>平成２7</t>
    </r>
    <r>
      <rPr>
        <sz val="10"/>
        <color indexed="8"/>
        <rFont val="ＭＳ Ｐ明朝"/>
        <family val="1"/>
      </rPr>
      <t>年</t>
    </r>
  </si>
  <si>
    <t>令和２年</t>
  </si>
  <si>
    <t>平成２7年</t>
  </si>
  <si>
    <t>（令和n+1年1月1日現在）　（人）</t>
  </si>
  <si>
    <t>令  和  ４  年  度</t>
  </si>
  <si>
    <t>令和５年３月末日 現在</t>
  </si>
  <si>
    <t>（令和 ５ 年 ４ 月 １ 日現在）</t>
  </si>
  <si>
    <t>（令和 ５ 年 ３ 月３１日現在）</t>
  </si>
  <si>
    <t>（令和 ４ 年１０月 １ 日現在）</t>
  </si>
  <si>
    <t>（令和 ５年 ５ 月 １ 日現在）</t>
  </si>
  <si>
    <t>（令和 ５年 ４ 月 １ 日現在）</t>
  </si>
  <si>
    <t>（施設の状況：令和５年３月３１日現在）</t>
  </si>
  <si>
    <t>（専任職員数：令和５年４月 １ 日現在）</t>
  </si>
  <si>
    <t>（令和 ５ 年 ３ 月３１日現在）</t>
  </si>
  <si>
    <t>-</t>
  </si>
  <si>
    <t>令  和  ３  年  度</t>
  </si>
  <si>
    <t>令  和  ４  年  度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</si>
</sst>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);[Red]\(#,##0.0\)"/>
    <numFmt numFmtId="179" formatCode="#,##0.0_ 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#,##0.0;[Red]\-#,##0.0"/>
    <numFmt numFmtId="186" formatCode="0.00_);[Red]\(0.00\)"/>
    <numFmt numFmtId="187" formatCode="#,##0.0;&quot;△ &quot;#,##0.0"/>
    <numFmt numFmtId="188" formatCode="#,##0.00_);[Red]\(#,##0.00\)"/>
    <numFmt numFmtId="189" formatCode="#,##0;&quot;△ &quot;#,##0"/>
    <numFmt numFmtId="190" formatCode="_ * #,##0.0_ ;_ * \-#,##0.0_ ;_ * &quot;-&quot;?_ ;_ @_ "/>
    <numFmt numFmtId="191" formatCode="#,##0.0;&quot;△ &quot;#,##0.0\ "/>
    <numFmt numFmtId="192" formatCode="#,##0.0;&quot;△ &quot;\ #,##0.0\ "/>
    <numFmt numFmtId="193" formatCode="#,##0.0\ ;&quot;△ &quot;#,##0.0\ "/>
    <numFmt numFmtId="194" formatCode="#,##0\ ;&quot;△ &quot;#,##0\ "/>
    <numFmt numFmtId="195" formatCode="#,##0.0_ ;[Red]\-#,##0.0\ "/>
    <numFmt numFmtId="196" formatCode="#,##0_);[Red]\(#,##0\)"/>
    <numFmt numFmtId="197" formatCode="#,##0_ ;[Red]\-#,##0\ "/>
    <numFmt numFmtId="198" formatCode="0_ "/>
    <numFmt numFmtId="199" formatCode="[&lt;=999]000;[&lt;=99999]000\-00;000\-0000"/>
    <numFmt numFmtId="200" formatCode="0.0_ "/>
    <numFmt numFmtId="201" formatCode="_ * #,##0.0_ ;_ * \-#,##0.0_ ;_ * &quot;-&quot;_ ;_ @_ "/>
    <numFmt numFmtId="202" formatCode="_ * #,##0;_ * &quot;△&quot;#,##0;_ * &quot;-&quot;_ ;_ @_ "/>
    <numFmt numFmtId="203" formatCode="_ * #,##0.0;_ * &quot;△&quot;#,##0.0;_ * &quot;-&quot;_ ;_ @_ "/>
    <numFmt numFmtId="204" formatCode="#,##0;&quot;▲ &quot;#,##0"/>
    <numFmt numFmtId="205" formatCode="#,##0.0;&quot;▲ &quot;#,##0.0"/>
    <numFmt numFmtId="206" formatCode="#,##0;\▲#,##0;\-"/>
    <numFmt numFmtId="207" formatCode="#,##0.0;\▲#,##0.0;\-"/>
    <numFmt numFmtId="208" formatCode="#,##0.00;\▲#,##0.00;\-"/>
    <numFmt numFmtId="209" formatCode="0.0000000"/>
    <numFmt numFmtId="210" formatCode="0.00000000"/>
    <numFmt numFmtId="211" formatCode="0.000000000"/>
    <numFmt numFmtId="212" formatCode="0.00;&quot;▲ &quot;0.00"/>
    <numFmt numFmtId="213" formatCode="[&lt;=999]000;[&lt;=9999]000\-00;000\-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20"/>
      <color indexed="8"/>
      <name val="ＭＳ 明朝"/>
      <family val="1"/>
    </font>
    <font>
      <sz val="10"/>
      <color indexed="8"/>
      <name val="ＭＳ Ｐ明朝"/>
      <family val="1"/>
    </font>
    <font>
      <b/>
      <sz val="16"/>
      <color indexed="8"/>
      <name val="ＭＳ 明朝"/>
      <family val="1"/>
    </font>
    <font>
      <sz val="12"/>
      <color indexed="8"/>
      <name val="ＭＳ 明朝"/>
      <family val="1"/>
    </font>
    <font>
      <b/>
      <sz val="18"/>
      <color indexed="8"/>
      <name val="ＭＳ 明朝"/>
      <family val="1"/>
    </font>
    <font>
      <b/>
      <sz val="24"/>
      <color indexed="8"/>
      <name val="ＭＳ 明朝"/>
      <family val="1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color indexed="8"/>
      <name val="ＭＳ Ｐ明朝"/>
      <family val="1"/>
    </font>
    <font>
      <sz val="8"/>
      <color indexed="8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73">
    <xf numFmtId="0" fontId="0" fillId="0" borderId="0" xfId="0" applyAlignment="1">
      <alignment/>
    </xf>
    <xf numFmtId="0" fontId="10" fillId="0" borderId="0" xfId="61" applyFont="1">
      <alignment/>
      <protection/>
    </xf>
    <xf numFmtId="0" fontId="11" fillId="0" borderId="0" xfId="61" applyFont="1" applyAlignment="1">
      <alignment horizontal="center"/>
      <protection/>
    </xf>
    <xf numFmtId="0" fontId="12" fillId="0" borderId="0" xfId="61" applyFont="1" applyAlignment="1">
      <alignment horizontal="center"/>
      <protection/>
    </xf>
    <xf numFmtId="0" fontId="7" fillId="0" borderId="0" xfId="61" applyFont="1" applyAlignment="1">
      <alignment/>
      <protection/>
    </xf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4" fillId="0" borderId="14" xfId="0" applyFont="1" applyFill="1" applyBorder="1" applyAlignment="1">
      <alignment horizontal="distributed" vertical="center" shrinkToFit="1"/>
    </xf>
    <xf numFmtId="0" fontId="8" fillId="0" borderId="14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distributed" vertical="center"/>
    </xf>
    <xf numFmtId="0" fontId="14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distributed" vertical="center"/>
    </xf>
    <xf numFmtId="0" fontId="14" fillId="0" borderId="0" xfId="0" applyFont="1" applyFill="1" applyAlignment="1">
      <alignment horizontal="distributed" vertical="center" shrinkToFit="1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distributed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4" fillId="0" borderId="0" xfId="0" applyFont="1" applyAlignment="1" quotePrefix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/>
    </xf>
    <xf numFmtId="0" fontId="19" fillId="0" borderId="0" xfId="0" applyFont="1" applyAlignment="1" quotePrefix="1">
      <alignment horizontal="center" vertical="center"/>
    </xf>
    <xf numFmtId="0" fontId="19" fillId="0" borderId="0" xfId="0" applyFont="1" applyAlignment="1">
      <alignment vertical="center" shrinkToFit="1"/>
    </xf>
    <xf numFmtId="0" fontId="8" fillId="0" borderId="13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distributed" vertical="center" shrinkToFit="1"/>
    </xf>
    <xf numFmtId="0" fontId="14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 textRotation="255" shrinkToFit="1"/>
    </xf>
    <xf numFmtId="0" fontId="8" fillId="0" borderId="13" xfId="0" applyFont="1" applyFill="1" applyBorder="1" applyAlignment="1">
      <alignment vertical="center" textRotation="255" shrinkToFit="1"/>
    </xf>
    <xf numFmtId="0" fontId="8" fillId="0" borderId="12" xfId="0" applyFont="1" applyFill="1" applyBorder="1" applyAlignment="1">
      <alignment vertical="center" textRotation="255" shrinkToFit="1"/>
    </xf>
    <xf numFmtId="0" fontId="8" fillId="0" borderId="13" xfId="0" applyFont="1" applyFill="1" applyBorder="1" applyAlignment="1">
      <alignment horizontal="center" vertical="center" shrinkToFit="1"/>
    </xf>
    <xf numFmtId="207" fontId="8" fillId="5" borderId="25" xfId="0" applyNumberFormat="1" applyFont="1" applyFill="1" applyBorder="1" applyAlignment="1" applyProtection="1">
      <alignment vertical="center"/>
      <protection locked="0"/>
    </xf>
    <xf numFmtId="207" fontId="8" fillId="5" borderId="10" xfId="0" applyNumberFormat="1" applyFont="1" applyFill="1" applyBorder="1" applyAlignment="1" applyProtection="1">
      <alignment vertical="center"/>
      <protection locked="0"/>
    </xf>
    <xf numFmtId="207" fontId="8" fillId="5" borderId="14" xfId="0" applyNumberFormat="1" applyFont="1" applyFill="1" applyBorder="1" applyAlignment="1" applyProtection="1">
      <alignment vertical="center"/>
      <protection locked="0"/>
    </xf>
    <xf numFmtId="206" fontId="8" fillId="0" borderId="17" xfId="0" applyNumberFormat="1" applyFont="1" applyFill="1" applyBorder="1" applyAlignment="1" applyProtection="1">
      <alignment vertical="center"/>
      <protection locked="0"/>
    </xf>
    <xf numFmtId="206" fontId="8" fillId="5" borderId="26" xfId="0" applyNumberFormat="1" applyFont="1" applyFill="1" applyBorder="1" applyAlignment="1" applyProtection="1">
      <alignment vertical="center"/>
      <protection locked="0"/>
    </xf>
    <xf numFmtId="206" fontId="8" fillId="0" borderId="10" xfId="0" applyNumberFormat="1" applyFont="1" applyFill="1" applyBorder="1" applyAlignment="1" applyProtection="1">
      <alignment vertical="center"/>
      <protection locked="0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206" fontId="8" fillId="0" borderId="27" xfId="0" applyNumberFormat="1" applyFont="1" applyFill="1" applyBorder="1" applyAlignment="1" applyProtection="1">
      <alignment vertical="center"/>
      <protection locked="0"/>
    </xf>
    <xf numFmtId="206" fontId="8" fillId="0" borderId="16" xfId="0" applyNumberFormat="1" applyFont="1" applyFill="1" applyBorder="1" applyAlignment="1" applyProtection="1">
      <alignment vertical="center"/>
      <protection locked="0"/>
    </xf>
    <xf numFmtId="206" fontId="8" fillId="0" borderId="28" xfId="0" applyNumberFormat="1" applyFont="1" applyFill="1" applyBorder="1" applyAlignment="1" applyProtection="1">
      <alignment vertical="center"/>
      <protection locked="0"/>
    </xf>
    <xf numFmtId="206" fontId="8" fillId="0" borderId="10" xfId="49" applyNumberFormat="1" applyFont="1" applyFill="1" applyBorder="1" applyAlignment="1">
      <alignment vertical="center"/>
    </xf>
    <xf numFmtId="206" fontId="8" fillId="0" borderId="10" xfId="0" applyNumberFormat="1" applyFont="1" applyFill="1" applyBorder="1" applyAlignment="1" applyProtection="1">
      <alignment vertical="center"/>
      <protection locked="0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206" fontId="8" fillId="0" borderId="19" xfId="0" applyNumberFormat="1" applyFont="1" applyFill="1" applyBorder="1" applyAlignment="1">
      <alignment vertical="center"/>
    </xf>
    <xf numFmtId="206" fontId="8" fillId="0" borderId="10" xfId="0" applyNumberFormat="1" applyFont="1" applyFill="1" applyBorder="1" applyAlignment="1">
      <alignment vertical="center"/>
    </xf>
    <xf numFmtId="206" fontId="8" fillId="5" borderId="11" xfId="0" applyNumberFormat="1" applyFont="1" applyFill="1" applyBorder="1" applyAlignment="1">
      <alignment vertical="center"/>
    </xf>
    <xf numFmtId="206" fontId="8" fillId="0" borderId="19" xfId="0" applyNumberFormat="1" applyFont="1" applyFill="1" applyBorder="1" applyAlignment="1">
      <alignment horizontal="right" vertical="center"/>
    </xf>
    <xf numFmtId="206" fontId="8" fillId="0" borderId="10" xfId="0" applyNumberFormat="1" applyFont="1" applyFill="1" applyBorder="1" applyAlignment="1">
      <alignment horizontal="right" vertical="center"/>
    </xf>
    <xf numFmtId="206" fontId="8" fillId="0" borderId="22" xfId="0" applyNumberFormat="1" applyFont="1" applyFill="1" applyBorder="1" applyAlignment="1">
      <alignment horizontal="right" vertical="center"/>
    </xf>
    <xf numFmtId="206" fontId="8" fillId="0" borderId="20" xfId="0" applyNumberFormat="1" applyFont="1" applyFill="1" applyBorder="1" applyAlignment="1">
      <alignment horizontal="right" vertical="center"/>
    </xf>
    <xf numFmtId="206" fontId="8" fillId="5" borderId="23" xfId="0" applyNumberFormat="1" applyFont="1" applyFill="1" applyBorder="1" applyAlignment="1">
      <alignment vertical="center"/>
    </xf>
    <xf numFmtId="206" fontId="8" fillId="5" borderId="11" xfId="0" applyNumberFormat="1" applyFont="1" applyFill="1" applyBorder="1" applyAlignment="1">
      <alignment horizontal="right" vertical="center"/>
    </xf>
    <xf numFmtId="206" fontId="8" fillId="5" borderId="23" xfId="0" applyNumberFormat="1" applyFont="1" applyFill="1" applyBorder="1" applyAlignment="1">
      <alignment horizontal="right" vertical="center"/>
    </xf>
    <xf numFmtId="206" fontId="8" fillId="0" borderId="10" xfId="0" applyNumberFormat="1" applyFont="1" applyFill="1" applyBorder="1" applyAlignment="1" applyProtection="1">
      <alignment vertical="center" shrinkToFit="1"/>
      <protection locked="0"/>
    </xf>
    <xf numFmtId="206" fontId="8" fillId="5" borderId="11" xfId="0" applyNumberFormat="1" applyFont="1" applyFill="1" applyBorder="1" applyAlignment="1" applyProtection="1">
      <alignment vertical="center" shrinkToFit="1"/>
      <protection locked="0"/>
    </xf>
    <xf numFmtId="206" fontId="8" fillId="0" borderId="27" xfId="0" applyNumberFormat="1" applyFont="1" applyFill="1" applyBorder="1" applyAlignment="1">
      <alignment vertical="center"/>
    </xf>
    <xf numFmtId="206" fontId="8" fillId="0" borderId="16" xfId="0" applyNumberFormat="1" applyFont="1" applyFill="1" applyBorder="1" applyAlignment="1">
      <alignment vertical="center"/>
    </xf>
    <xf numFmtId="206" fontId="8" fillId="5" borderId="29" xfId="0" applyNumberFormat="1" applyFont="1" applyFill="1" applyBorder="1" applyAlignment="1">
      <alignment vertical="center"/>
    </xf>
    <xf numFmtId="206" fontId="8" fillId="0" borderId="19" xfId="0" applyNumberFormat="1" applyFont="1" applyFill="1" applyBorder="1" applyAlignment="1" applyProtection="1">
      <alignment vertical="center"/>
      <protection locked="0"/>
    </xf>
    <xf numFmtId="206" fontId="8" fillId="0" borderId="16" xfId="0" applyNumberFormat="1" applyFont="1" applyFill="1" applyBorder="1" applyAlignment="1">
      <alignment horizontal="right" vertical="center"/>
    </xf>
    <xf numFmtId="206" fontId="8" fillId="0" borderId="17" xfId="0" applyNumberFormat="1" applyFont="1" applyFill="1" applyBorder="1" applyAlignment="1">
      <alignment vertical="center"/>
    </xf>
    <xf numFmtId="206" fontId="8" fillId="5" borderId="26" xfId="0" applyNumberFormat="1" applyFont="1" applyFill="1" applyBorder="1" applyAlignment="1">
      <alignment vertical="center"/>
    </xf>
    <xf numFmtId="206" fontId="8" fillId="0" borderId="10" xfId="0" applyNumberFormat="1" applyFont="1" applyFill="1" applyBorder="1" applyAlignment="1" applyProtection="1">
      <alignment horizontal="right" vertical="center"/>
      <protection locked="0"/>
    </xf>
    <xf numFmtId="206" fontId="8" fillId="0" borderId="22" xfId="0" applyNumberFormat="1" applyFont="1" applyFill="1" applyBorder="1" applyAlignment="1" applyProtection="1">
      <alignment vertical="center"/>
      <protection locked="0"/>
    </xf>
    <xf numFmtId="206" fontId="8" fillId="0" borderId="20" xfId="0" applyNumberFormat="1" applyFont="1" applyFill="1" applyBorder="1" applyAlignment="1" applyProtection="1">
      <alignment vertical="center"/>
      <protection locked="0"/>
    </xf>
    <xf numFmtId="206" fontId="8" fillId="5" borderId="23" xfId="0" applyNumberFormat="1" applyFont="1" applyFill="1" applyBorder="1" applyAlignment="1" applyProtection="1">
      <alignment vertical="center"/>
      <protection locked="0"/>
    </xf>
    <xf numFmtId="206" fontId="8" fillId="0" borderId="28" xfId="0" applyNumberFormat="1" applyFont="1" applyFill="1" applyBorder="1" applyAlignment="1" applyProtection="1">
      <alignment horizontal="right" vertical="center"/>
      <protection locked="0"/>
    </xf>
    <xf numFmtId="206" fontId="8" fillId="0" borderId="17" xfId="0" applyNumberFormat="1" applyFont="1" applyFill="1" applyBorder="1" applyAlignment="1" applyProtection="1">
      <alignment horizontal="right" vertical="center"/>
      <protection locked="0"/>
    </xf>
    <xf numFmtId="206" fontId="8" fillId="0" borderId="19" xfId="0" applyNumberFormat="1" applyFont="1" applyFill="1" applyBorder="1" applyAlignment="1" applyProtection="1">
      <alignment horizontal="right" vertical="center"/>
      <protection locked="0"/>
    </xf>
    <xf numFmtId="206" fontId="8" fillId="5" borderId="26" xfId="0" applyNumberFormat="1" applyFont="1" applyFill="1" applyBorder="1" applyAlignment="1" applyProtection="1">
      <alignment horizontal="right" vertical="center"/>
      <protection locked="0"/>
    </xf>
    <xf numFmtId="206" fontId="8" fillId="0" borderId="20" xfId="0" applyNumberFormat="1" applyFont="1" applyFill="1" applyBorder="1" applyAlignment="1" applyProtection="1">
      <alignment horizontal="right" vertical="center"/>
      <protection locked="0"/>
    </xf>
    <xf numFmtId="206" fontId="8" fillId="0" borderId="0" xfId="0" applyNumberFormat="1" applyFont="1" applyAlignment="1">
      <alignment vertical="center"/>
    </xf>
    <xf numFmtId="206" fontId="8" fillId="5" borderId="19" xfId="0" applyNumberFormat="1" applyFont="1" applyFill="1" applyBorder="1" applyAlignment="1">
      <alignment vertical="center"/>
    </xf>
    <xf numFmtId="206" fontId="8" fillId="5" borderId="10" xfId="0" applyNumberFormat="1" applyFont="1" applyFill="1" applyBorder="1" applyAlignment="1">
      <alignment vertical="center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206" fontId="6" fillId="0" borderId="30" xfId="0" applyNumberFormat="1" applyFont="1" applyFill="1" applyBorder="1" applyAlignment="1" applyProtection="1">
      <alignment vertical="center" shrinkToFit="1"/>
      <protection locked="0"/>
    </xf>
    <xf numFmtId="206" fontId="6" fillId="5" borderId="31" xfId="0" applyNumberFormat="1" applyFont="1" applyFill="1" applyBorder="1" applyAlignment="1" applyProtection="1">
      <alignment vertical="center" shrinkToFit="1"/>
      <protection locked="0"/>
    </xf>
    <xf numFmtId="206" fontId="6" fillId="0" borderId="10" xfId="0" applyNumberFormat="1" applyFont="1" applyFill="1" applyBorder="1" applyAlignment="1" applyProtection="1">
      <alignment vertical="center" shrinkToFit="1"/>
      <protection locked="0"/>
    </xf>
    <xf numFmtId="206" fontId="6" fillId="5" borderId="11" xfId="0" applyNumberFormat="1" applyFont="1" applyFill="1" applyBorder="1" applyAlignment="1" applyProtection="1">
      <alignment vertical="center" shrinkToFit="1"/>
      <protection locked="0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0" fontId="8" fillId="0" borderId="32" xfId="0" applyFont="1" applyFill="1" applyBorder="1" applyAlignment="1">
      <alignment horizontal="distributed" vertical="center"/>
    </xf>
    <xf numFmtId="206" fontId="8" fillId="0" borderId="33" xfId="0" applyNumberFormat="1" applyFont="1" applyFill="1" applyBorder="1" applyAlignment="1" applyProtection="1">
      <alignment horizontal="right" vertical="center"/>
      <protection locked="0"/>
    </xf>
    <xf numFmtId="206" fontId="8" fillId="0" borderId="30" xfId="0" applyNumberFormat="1" applyFont="1" applyFill="1" applyBorder="1" applyAlignment="1" applyProtection="1">
      <alignment vertical="center"/>
      <protection locked="0"/>
    </xf>
    <xf numFmtId="206" fontId="8" fillId="5" borderId="31" xfId="0" applyNumberFormat="1" applyFont="1" applyFill="1" applyBorder="1" applyAlignment="1" applyProtection="1">
      <alignment horizontal="right" vertical="center"/>
      <protection locked="0"/>
    </xf>
    <xf numFmtId="0" fontId="8" fillId="0" borderId="21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207" fontId="8" fillId="5" borderId="11" xfId="0" applyNumberFormat="1" applyFont="1" applyFill="1" applyBorder="1" applyAlignment="1" applyProtection="1">
      <alignment vertical="center" shrinkToFit="1"/>
      <protection locked="0"/>
    </xf>
    <xf numFmtId="207" fontId="8" fillId="5" borderId="10" xfId="0" applyNumberFormat="1" applyFont="1" applyFill="1" applyBorder="1" applyAlignment="1" applyProtection="1">
      <alignment vertical="center" shrinkToFit="1"/>
      <protection locked="0"/>
    </xf>
    <xf numFmtId="206" fontId="8" fillId="33" borderId="10" xfId="0" applyNumberFormat="1" applyFont="1" applyFill="1" applyBorder="1" applyAlignment="1">
      <alignment vertical="center"/>
    </xf>
    <xf numFmtId="206" fontId="8" fillId="33" borderId="19" xfId="0" applyNumberFormat="1" applyFont="1" applyFill="1" applyBorder="1" applyAlignment="1">
      <alignment vertical="center"/>
    </xf>
    <xf numFmtId="206" fontId="8" fillId="0" borderId="19" xfId="0" applyNumberFormat="1" applyFont="1" applyFill="1" applyBorder="1" applyAlignment="1">
      <alignment vertical="center"/>
    </xf>
    <xf numFmtId="206" fontId="8" fillId="0" borderId="34" xfId="49" applyNumberFormat="1" applyFont="1" applyFill="1" applyBorder="1" applyAlignment="1">
      <alignment vertical="center"/>
    </xf>
    <xf numFmtId="206" fontId="8" fillId="0" borderId="34" xfId="0" applyNumberFormat="1" applyFont="1" applyFill="1" applyBorder="1" applyAlignment="1" applyProtection="1">
      <alignment vertical="center"/>
      <protection locked="0"/>
    </xf>
    <xf numFmtId="207" fontId="8" fillId="5" borderId="13" xfId="0" applyNumberFormat="1" applyFont="1" applyFill="1" applyBorder="1" applyAlignment="1" applyProtection="1">
      <alignment vertical="center"/>
      <protection locked="0"/>
    </xf>
    <xf numFmtId="206" fontId="8" fillId="0" borderId="35" xfId="0" applyNumberFormat="1" applyFont="1" applyFill="1" applyBorder="1" applyAlignment="1" applyProtection="1">
      <alignment vertical="center"/>
      <protection locked="0"/>
    </xf>
    <xf numFmtId="0" fontId="8" fillId="0" borderId="25" xfId="0" applyFont="1" applyFill="1" applyBorder="1" applyAlignment="1">
      <alignment horizontal="center" vertical="center" shrinkToFit="1"/>
    </xf>
    <xf numFmtId="206" fontId="8" fillId="0" borderId="34" xfId="0" applyNumberFormat="1" applyFont="1" applyFill="1" applyBorder="1" applyAlignment="1">
      <alignment vertical="center"/>
    </xf>
    <xf numFmtId="206" fontId="8" fillId="5" borderId="34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horizontal="distributed" vertical="center" shrinkToFit="1"/>
    </xf>
    <xf numFmtId="206" fontId="6" fillId="0" borderId="36" xfId="0" applyNumberFormat="1" applyFont="1" applyFill="1" applyBorder="1" applyAlignment="1" applyProtection="1">
      <alignment vertical="center" shrinkToFit="1"/>
      <protection locked="0"/>
    </xf>
    <xf numFmtId="206" fontId="6" fillId="0" borderId="34" xfId="0" applyNumberFormat="1" applyFont="1" applyFill="1" applyBorder="1" applyAlignment="1" applyProtection="1">
      <alignment vertical="center" shrinkToFit="1"/>
      <protection locked="0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207" fontId="8" fillId="5" borderId="34" xfId="0" applyNumberFormat="1" applyFont="1" applyFill="1" applyBorder="1" applyAlignment="1" applyProtection="1">
      <alignment vertical="center" shrinkToFit="1"/>
      <protection locked="0"/>
    </xf>
    <xf numFmtId="206" fontId="8" fillId="0" borderId="34" xfId="0" applyNumberFormat="1" applyFont="1" applyFill="1" applyBorder="1" applyAlignment="1" applyProtection="1">
      <alignment vertical="center" shrinkToFit="1"/>
      <protection locked="0"/>
    </xf>
    <xf numFmtId="206" fontId="8" fillId="0" borderId="34" xfId="0" applyNumberFormat="1" applyFont="1" applyFill="1" applyBorder="1" applyAlignment="1">
      <alignment horizontal="right" vertical="center"/>
    </xf>
    <xf numFmtId="206" fontId="8" fillId="0" borderId="35" xfId="0" applyNumberFormat="1" applyFont="1" applyFill="1" applyBorder="1" applyAlignment="1">
      <alignment vertical="center"/>
    </xf>
    <xf numFmtId="206" fontId="8" fillId="0" borderId="38" xfId="0" applyNumberFormat="1" applyFont="1" applyFill="1" applyBorder="1" applyAlignment="1">
      <alignment vertical="center"/>
    </xf>
    <xf numFmtId="0" fontId="14" fillId="0" borderId="25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206" fontId="8" fillId="0" borderId="40" xfId="0" applyNumberFormat="1" applyFont="1" applyFill="1" applyBorder="1" applyAlignment="1">
      <alignment vertical="center"/>
    </xf>
    <xf numFmtId="206" fontId="8" fillId="0" borderId="38" xfId="0" applyNumberFormat="1" applyFont="1" applyFill="1" applyBorder="1" applyAlignment="1" applyProtection="1">
      <alignment vertical="center"/>
      <protection locked="0"/>
    </xf>
    <xf numFmtId="0" fontId="14" fillId="0" borderId="3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/>
    </xf>
    <xf numFmtId="0" fontId="8" fillId="0" borderId="25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distributed" vertical="center"/>
    </xf>
    <xf numFmtId="0" fontId="8" fillId="0" borderId="42" xfId="0" applyFont="1" applyFill="1" applyBorder="1" applyAlignment="1">
      <alignment horizontal="distributed" vertical="center"/>
    </xf>
    <xf numFmtId="206" fontId="8" fillId="0" borderId="33" xfId="0" applyNumberFormat="1" applyFont="1" applyFill="1" applyBorder="1" applyAlignment="1" applyProtection="1">
      <alignment vertical="center"/>
      <protection locked="0"/>
    </xf>
    <xf numFmtId="206" fontId="8" fillId="0" borderId="34" xfId="0" applyNumberFormat="1" applyFont="1" applyFill="1" applyBorder="1" applyAlignment="1">
      <alignment horizontal="right" vertical="center"/>
    </xf>
    <xf numFmtId="206" fontId="8" fillId="0" borderId="10" xfId="0" applyNumberFormat="1" applyFont="1" applyFill="1" applyBorder="1" applyAlignment="1">
      <alignment horizontal="right" vertical="center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207" fontId="8" fillId="5" borderId="10" xfId="0" applyNumberFormat="1" applyFont="1" applyFill="1" applyBorder="1" applyAlignment="1" applyProtection="1">
      <alignment vertical="center" shrinkToFit="1"/>
      <protection locked="0"/>
    </xf>
    <xf numFmtId="206" fontId="6" fillId="0" borderId="33" xfId="0" applyNumberFormat="1" applyFont="1" applyFill="1" applyBorder="1" applyAlignment="1" applyProtection="1">
      <alignment vertical="center" shrinkToFit="1"/>
      <protection locked="0"/>
    </xf>
    <xf numFmtId="206" fontId="6" fillId="0" borderId="19" xfId="0" applyNumberFormat="1" applyFont="1" applyFill="1" applyBorder="1" applyAlignment="1" applyProtection="1">
      <alignment vertical="center" shrinkToFit="1"/>
      <protection locked="0"/>
    </xf>
    <xf numFmtId="207" fontId="8" fillId="5" borderId="19" xfId="0" applyNumberFormat="1" applyFont="1" applyFill="1" applyBorder="1" applyAlignment="1" applyProtection="1">
      <alignment vertical="center" shrinkToFit="1"/>
      <protection locked="0"/>
    </xf>
    <xf numFmtId="206" fontId="8" fillId="0" borderId="19" xfId="0" applyNumberFormat="1" applyFont="1" applyFill="1" applyBorder="1" applyAlignment="1" applyProtection="1">
      <alignment vertical="center" shrinkToFit="1"/>
      <protection locked="0"/>
    </xf>
    <xf numFmtId="206" fontId="8" fillId="0" borderId="22" xfId="0" applyNumberFormat="1" applyFont="1" applyFill="1" applyBorder="1" applyAlignment="1">
      <alignment vertical="center"/>
    </xf>
    <xf numFmtId="206" fontId="8" fillId="0" borderId="28" xfId="0" applyNumberFormat="1" applyFont="1" applyFill="1" applyBorder="1" applyAlignment="1">
      <alignment vertical="center"/>
    </xf>
    <xf numFmtId="0" fontId="7" fillId="0" borderId="0" xfId="61" applyFont="1" applyAlignment="1">
      <alignment horizontal="distributed"/>
      <protection/>
    </xf>
    <xf numFmtId="0" fontId="12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distributed" vertical="center"/>
    </xf>
    <xf numFmtId="0" fontId="19" fillId="0" borderId="0" xfId="0" applyFont="1" applyAlignment="1">
      <alignment horizontal="distributed" vertical="center" wrapText="1"/>
    </xf>
    <xf numFmtId="0" fontId="20" fillId="0" borderId="0" xfId="0" applyFont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15" fillId="0" borderId="27" xfId="0" applyFont="1" applyFill="1" applyBorder="1" applyAlignment="1">
      <alignment horizontal="center" vertical="center" textRotation="255"/>
    </xf>
    <xf numFmtId="0" fontId="15" fillId="0" borderId="43" xfId="0" applyFont="1" applyFill="1" applyBorder="1" applyAlignment="1">
      <alignment horizontal="center" vertical="center" textRotation="255"/>
    </xf>
    <xf numFmtId="0" fontId="15" fillId="0" borderId="28" xfId="0" applyFont="1" applyFill="1" applyBorder="1" applyAlignment="1">
      <alignment horizontal="center" vertical="center" textRotation="255"/>
    </xf>
    <xf numFmtId="0" fontId="15" fillId="0" borderId="13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center" vertical="center" textRotation="255" shrinkToFit="1"/>
    </xf>
    <xf numFmtId="0" fontId="8" fillId="0" borderId="43" xfId="0" applyFont="1" applyFill="1" applyBorder="1" applyAlignment="1">
      <alignment horizontal="center" vertical="center" textRotation="255" shrinkToFit="1"/>
    </xf>
    <xf numFmtId="0" fontId="8" fillId="0" borderId="44" xfId="0" applyFont="1" applyFill="1" applyBorder="1" applyAlignment="1">
      <alignment horizontal="center" vertical="center" textRotation="255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distributed" vertical="center" shrinkToFit="1"/>
    </xf>
    <xf numFmtId="0" fontId="8" fillId="0" borderId="12" xfId="0" applyFont="1" applyFill="1" applyBorder="1" applyAlignment="1">
      <alignment horizontal="distributed" vertical="center" shrinkToFit="1"/>
    </xf>
    <xf numFmtId="0" fontId="17" fillId="0" borderId="27" xfId="0" applyFont="1" applyFill="1" applyBorder="1" applyAlignment="1">
      <alignment horizontal="center" vertical="center" textRotation="255" shrinkToFit="1"/>
    </xf>
    <xf numFmtId="0" fontId="17" fillId="0" borderId="43" xfId="0" applyFont="1" applyFill="1" applyBorder="1" applyAlignment="1">
      <alignment horizontal="center" vertical="center" textRotation="255" shrinkToFit="1"/>
    </xf>
    <xf numFmtId="0" fontId="17" fillId="0" borderId="28" xfId="0" applyFont="1" applyFill="1" applyBorder="1" applyAlignment="1">
      <alignment horizontal="center" vertical="center" textRotation="255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 shrinkToFit="1"/>
    </xf>
    <xf numFmtId="0" fontId="8" fillId="0" borderId="14" xfId="0" applyFont="1" applyFill="1" applyBorder="1" applyAlignment="1">
      <alignment horizontal="distributed" vertical="center" shrinkToFit="1"/>
    </xf>
    <xf numFmtId="0" fontId="8" fillId="0" borderId="11" xfId="0" applyFont="1" applyFill="1" applyBorder="1" applyAlignment="1">
      <alignment horizontal="distributed" vertical="center" shrinkToFit="1"/>
    </xf>
    <xf numFmtId="0" fontId="8" fillId="0" borderId="10" xfId="0" applyFont="1" applyFill="1" applyBorder="1" applyAlignment="1">
      <alignment horizontal="distributed" vertical="center" indent="1" shrinkToFit="1"/>
    </xf>
    <xf numFmtId="0" fontId="8" fillId="0" borderId="10" xfId="0" applyFont="1" applyFill="1" applyBorder="1" applyAlignment="1">
      <alignment horizontal="distributed" vertical="center" indent="1" shrinkToFit="1"/>
    </xf>
    <xf numFmtId="0" fontId="8" fillId="0" borderId="14" xfId="0" applyFont="1" applyFill="1" applyBorder="1" applyAlignment="1">
      <alignment horizontal="distributed" vertical="center" indent="1" shrinkToFit="1"/>
    </xf>
    <xf numFmtId="0" fontId="17" fillId="0" borderId="16" xfId="0" applyFont="1" applyFill="1" applyBorder="1" applyAlignment="1">
      <alignment horizontal="center" vertical="center" textRotation="255"/>
    </xf>
    <xf numFmtId="0" fontId="17" fillId="0" borderId="48" xfId="0" applyFont="1" applyFill="1" applyBorder="1" applyAlignment="1">
      <alignment horizontal="center" vertical="center" textRotation="255"/>
    </xf>
    <xf numFmtId="0" fontId="17" fillId="0" borderId="16" xfId="0" applyFont="1" applyFill="1" applyBorder="1" applyAlignment="1">
      <alignment horizontal="center" vertical="center" textRotation="255" shrinkToFit="1"/>
    </xf>
    <xf numFmtId="0" fontId="17" fillId="0" borderId="48" xfId="0" applyFont="1" applyFill="1" applyBorder="1" applyAlignment="1">
      <alignment horizontal="center" vertical="center" textRotation="255" shrinkToFit="1"/>
    </xf>
    <xf numFmtId="0" fontId="8" fillId="0" borderId="4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distributed" vertical="center" shrinkToFit="1"/>
    </xf>
    <xf numFmtId="0" fontId="15" fillId="0" borderId="32" xfId="0" applyFont="1" applyFill="1" applyBorder="1" applyAlignment="1">
      <alignment horizontal="distributed" vertical="center" shrinkToFit="1"/>
    </xf>
    <xf numFmtId="0" fontId="15" fillId="0" borderId="10" xfId="0" applyFont="1" applyFill="1" applyBorder="1" applyAlignment="1">
      <alignment horizontal="distributed" vertical="center" shrinkToFit="1"/>
    </xf>
    <xf numFmtId="0" fontId="15" fillId="0" borderId="14" xfId="0" applyFont="1" applyFill="1" applyBorder="1" applyAlignment="1">
      <alignment horizontal="distributed" vertical="center" shrinkToFit="1"/>
    </xf>
    <xf numFmtId="0" fontId="15" fillId="0" borderId="16" xfId="0" applyFont="1" applyFill="1" applyBorder="1" applyAlignment="1">
      <alignment horizontal="distributed" vertical="center"/>
    </xf>
    <xf numFmtId="0" fontId="15" fillId="0" borderId="48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15" fillId="0" borderId="49" xfId="0" applyFont="1" applyFill="1" applyBorder="1" applyAlignment="1">
      <alignment horizontal="center" vertical="center" textRotation="255" shrinkToFit="1"/>
    </xf>
    <xf numFmtId="0" fontId="15" fillId="0" borderId="35" xfId="0" applyFont="1" applyFill="1" applyBorder="1" applyAlignment="1">
      <alignment horizontal="center" vertical="center" textRotation="255" shrinkToFit="1"/>
    </xf>
    <xf numFmtId="0" fontId="15" fillId="0" borderId="50" xfId="0" applyFont="1" applyFill="1" applyBorder="1" applyAlignment="1">
      <alignment horizontal="center" vertical="center" textRotation="255" shrinkToFit="1"/>
    </xf>
    <xf numFmtId="0" fontId="15" fillId="0" borderId="51" xfId="0" applyFont="1" applyFill="1" applyBorder="1" applyAlignment="1">
      <alignment horizontal="center" vertical="center" textRotation="255" shrinkToFit="1"/>
    </xf>
    <xf numFmtId="0" fontId="15" fillId="0" borderId="52" xfId="0" applyFont="1" applyFill="1" applyBorder="1" applyAlignment="1">
      <alignment horizontal="center" vertical="center" textRotation="255" shrinkToFit="1"/>
    </xf>
    <xf numFmtId="0" fontId="15" fillId="0" borderId="53" xfId="0" applyFont="1" applyFill="1" applyBorder="1" applyAlignment="1">
      <alignment horizontal="center" vertical="center" textRotation="255" shrinkToFit="1"/>
    </xf>
    <xf numFmtId="0" fontId="18" fillId="0" borderId="54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42" xfId="0" applyFont="1" applyFill="1" applyBorder="1" applyAlignment="1">
      <alignment horizontal="distributed" vertical="center" shrinkToFit="1"/>
    </xf>
    <xf numFmtId="0" fontId="8" fillId="0" borderId="13" xfId="0" applyFont="1" applyFill="1" applyBorder="1" applyAlignment="1">
      <alignment horizontal="distributed" vertical="center" shrinkToFit="1"/>
    </xf>
    <xf numFmtId="0" fontId="8" fillId="0" borderId="19" xfId="0" applyFont="1" applyFill="1" applyBorder="1" applyAlignment="1">
      <alignment horizontal="distributed" vertical="center" textRotation="255"/>
    </xf>
    <xf numFmtId="0" fontId="16" fillId="0" borderId="19" xfId="0" applyFont="1" applyFill="1" applyBorder="1" applyAlignment="1">
      <alignment/>
    </xf>
    <xf numFmtId="0" fontId="8" fillId="0" borderId="18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40" xfId="0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 textRotation="255" shrinkToFit="1"/>
    </xf>
    <xf numFmtId="0" fontId="8" fillId="0" borderId="50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 shrinkToFit="1"/>
    </xf>
    <xf numFmtId="0" fontId="8" fillId="0" borderId="51" xfId="0" applyFont="1" applyFill="1" applyBorder="1" applyAlignment="1">
      <alignment horizont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distributed" vertical="center" indent="1" shrinkToFit="1"/>
    </xf>
    <xf numFmtId="0" fontId="8" fillId="0" borderId="30" xfId="0" applyFont="1" applyFill="1" applyBorder="1" applyAlignment="1">
      <alignment horizontal="distributed" vertical="center" indent="1" shrinkToFit="1"/>
    </xf>
    <xf numFmtId="0" fontId="8" fillId="0" borderId="55" xfId="0" applyFont="1" applyFill="1" applyBorder="1" applyAlignment="1">
      <alignment horizontal="distributed" vertical="center" indent="1" shrinkToFit="1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206" fontId="8" fillId="0" borderId="27" xfId="0" applyNumberFormat="1" applyFont="1" applyFill="1" applyBorder="1" applyAlignment="1" applyProtection="1">
      <alignment vertical="center"/>
      <protection locked="0"/>
    </xf>
    <xf numFmtId="206" fontId="8" fillId="0" borderId="28" xfId="0" applyNumberFormat="1" applyFont="1" applyFill="1" applyBorder="1" applyAlignment="1" applyProtection="1">
      <alignment vertical="center"/>
      <protection locked="0"/>
    </xf>
    <xf numFmtId="206" fontId="8" fillId="0" borderId="16" xfId="0" applyNumberFormat="1" applyFont="1" applyFill="1" applyBorder="1" applyAlignment="1" applyProtection="1">
      <alignment vertical="center"/>
      <protection locked="0"/>
    </xf>
    <xf numFmtId="206" fontId="8" fillId="0" borderId="17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horizontal="distributed" vertical="center" indent="1" shrinkToFit="1"/>
    </xf>
    <xf numFmtId="0" fontId="6" fillId="0" borderId="14" xfId="0" applyFont="1" applyFill="1" applyBorder="1" applyAlignment="1">
      <alignment horizontal="distributed" vertical="center" indent="1" shrinkToFit="1"/>
    </xf>
    <xf numFmtId="205" fontId="6" fillId="5" borderId="29" xfId="0" applyNumberFormat="1" applyFont="1" applyFill="1" applyBorder="1" applyAlignment="1">
      <alignment vertical="center"/>
    </xf>
    <xf numFmtId="205" fontId="6" fillId="5" borderId="26" xfId="0" applyNumberFormat="1" applyFont="1" applyFill="1" applyBorder="1" applyAlignment="1">
      <alignment vertical="center"/>
    </xf>
    <xf numFmtId="0" fontId="8" fillId="0" borderId="4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textRotation="255" shrinkToFit="1"/>
    </xf>
    <xf numFmtId="0" fontId="16" fillId="0" borderId="43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8" fillId="0" borderId="10" xfId="0" applyFont="1" applyFill="1" applyBorder="1" applyAlignment="1">
      <alignment shrinkToFit="1"/>
    </xf>
    <xf numFmtId="0" fontId="8" fillId="0" borderId="14" xfId="0" applyFont="1" applyFill="1" applyBorder="1" applyAlignment="1">
      <alignment shrinkToFit="1"/>
    </xf>
    <xf numFmtId="205" fontId="6" fillId="5" borderId="16" xfId="0" applyNumberFormat="1" applyFont="1" applyFill="1" applyBorder="1" applyAlignment="1">
      <alignment vertical="center"/>
    </xf>
    <xf numFmtId="205" fontId="6" fillId="5" borderId="17" xfId="0" applyNumberFormat="1" applyFont="1" applyFill="1" applyBorder="1" applyAlignment="1">
      <alignment vertical="center"/>
    </xf>
    <xf numFmtId="205" fontId="6" fillId="5" borderId="27" xfId="0" applyNumberFormat="1" applyFont="1" applyFill="1" applyBorder="1" applyAlignment="1">
      <alignment vertical="center"/>
    </xf>
    <xf numFmtId="205" fontId="6" fillId="5" borderId="28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distributed" vertical="center"/>
    </xf>
    <xf numFmtId="0" fontId="14" fillId="0" borderId="40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8" fillId="0" borderId="5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49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distributed" vertical="center" shrinkToFit="1"/>
    </xf>
    <xf numFmtId="0" fontId="14" fillId="0" borderId="48" xfId="0" applyFont="1" applyFill="1" applyBorder="1" applyAlignment="1">
      <alignment horizontal="distributed" vertical="center" shrinkToFit="1"/>
    </xf>
    <xf numFmtId="0" fontId="14" fillId="0" borderId="17" xfId="0" applyFont="1" applyFill="1" applyBorder="1" applyAlignment="1">
      <alignment horizontal="distributed" vertical="center" shrinkToFit="1"/>
    </xf>
    <xf numFmtId="0" fontId="8" fillId="0" borderId="14" xfId="0" applyFont="1" applyFill="1" applyBorder="1" applyAlignment="1">
      <alignment horizontal="distributed" vertical="center"/>
    </xf>
    <xf numFmtId="207" fontId="8" fillId="5" borderId="11" xfId="0" applyNumberFormat="1" applyFont="1" applyFill="1" applyBorder="1" applyAlignment="1" applyProtection="1">
      <alignment vertical="center" shrinkToFit="1"/>
      <protection locked="0"/>
    </xf>
    <xf numFmtId="207" fontId="8" fillId="5" borderId="19" xfId="0" applyNumberFormat="1" applyFont="1" applyFill="1" applyBorder="1" applyAlignment="1" applyProtection="1">
      <alignment vertical="center" shrinkToFit="1"/>
      <protection locked="0"/>
    </xf>
    <xf numFmtId="207" fontId="8" fillId="5" borderId="35" xfId="0" applyNumberFormat="1" applyFont="1" applyFill="1" applyBorder="1" applyAlignment="1" applyProtection="1">
      <alignment vertical="center" shrinkToFit="1"/>
      <protection locked="0"/>
    </xf>
    <xf numFmtId="207" fontId="8" fillId="5" borderId="40" xfId="0" applyNumberFormat="1" applyFont="1" applyFill="1" applyBorder="1" applyAlignment="1" applyProtection="1">
      <alignment vertical="center" shrinkToFit="1"/>
      <protection locked="0"/>
    </xf>
    <xf numFmtId="0" fontId="16" fillId="0" borderId="48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8" fillId="0" borderId="33" xfId="0" applyFont="1" applyFill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 vertical="center" textRotation="255"/>
    </xf>
    <xf numFmtId="0" fontId="8" fillId="0" borderId="22" xfId="0" applyFont="1" applyFill="1" applyBorder="1" applyAlignment="1">
      <alignment horizontal="center" vertical="center" textRotation="255"/>
    </xf>
    <xf numFmtId="0" fontId="8" fillId="0" borderId="48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textRotation="255" shrinkToFit="1"/>
    </xf>
    <xf numFmtId="0" fontId="14" fillId="0" borderId="48" xfId="0" applyFont="1" applyFill="1" applyBorder="1" applyAlignment="1">
      <alignment horizontal="center" vertical="center" textRotation="255" shrinkToFit="1"/>
    </xf>
    <xf numFmtId="0" fontId="14" fillId="0" borderId="17" xfId="0" applyFont="1" applyFill="1" applyBorder="1" applyAlignment="1">
      <alignment horizontal="center" vertical="center" textRotation="255" shrinkToFit="1"/>
    </xf>
    <xf numFmtId="0" fontId="8" fillId="0" borderId="16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center" vertical="center"/>
    </xf>
    <xf numFmtId="207" fontId="8" fillId="5" borderId="10" xfId="0" applyNumberFormat="1" applyFont="1" applyFill="1" applyBorder="1" applyAlignment="1" applyProtection="1">
      <alignment vertical="center" shrinkToFit="1"/>
      <protection locked="0"/>
    </xf>
    <xf numFmtId="207" fontId="8" fillId="5" borderId="29" xfId="0" applyNumberFormat="1" applyFont="1" applyFill="1" applyBorder="1" applyAlignment="1" applyProtection="1">
      <alignment vertical="center" shrinkToFit="1"/>
      <protection locked="0"/>
    </xf>
    <xf numFmtId="207" fontId="8" fillId="5" borderId="26" xfId="0" applyNumberFormat="1" applyFont="1" applyFill="1" applyBorder="1" applyAlignment="1" applyProtection="1">
      <alignment vertical="center" shrinkToFit="1"/>
      <protection locked="0"/>
    </xf>
    <xf numFmtId="207" fontId="8" fillId="5" borderId="16" xfId="0" applyNumberFormat="1" applyFont="1" applyFill="1" applyBorder="1" applyAlignment="1" applyProtection="1">
      <alignment vertical="center" shrinkToFit="1"/>
      <protection locked="0"/>
    </xf>
    <xf numFmtId="207" fontId="8" fillId="5" borderId="17" xfId="0" applyNumberFormat="1" applyFont="1" applyFill="1" applyBorder="1" applyAlignment="1" applyProtection="1">
      <alignment vertical="center" shrinkToFit="1"/>
      <protection locked="0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distributed" vertical="center"/>
    </xf>
    <xf numFmtId="0" fontId="14" fillId="0" borderId="48" xfId="0" applyFont="1" applyFill="1" applyBorder="1" applyAlignment="1">
      <alignment horizontal="distributed" vertical="center"/>
    </xf>
    <xf numFmtId="0" fontId="14" fillId="0" borderId="17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vertical="center" shrinkToFit="1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55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 textRotation="255" wrapText="1"/>
    </xf>
    <xf numFmtId="0" fontId="8" fillId="0" borderId="10" xfId="0" applyFont="1" applyFill="1" applyBorder="1" applyAlignment="1">
      <alignment horizontal="distributed" vertical="center" textRotation="255" wrapText="1"/>
    </xf>
    <xf numFmtId="0" fontId="14" fillId="0" borderId="24" xfId="0" applyFont="1" applyFill="1" applyBorder="1" applyAlignment="1">
      <alignment horizontal="distributed" vertical="center"/>
    </xf>
    <xf numFmtId="0" fontId="14" fillId="0" borderId="35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51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0" fontId="14" fillId="0" borderId="13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distributed" vertical="center" shrinkToFit="1"/>
    </xf>
    <xf numFmtId="0" fontId="14" fillId="0" borderId="49" xfId="0" applyFont="1" applyFill="1" applyBorder="1" applyAlignment="1">
      <alignment horizontal="distributed" vertical="center"/>
    </xf>
    <xf numFmtId="0" fontId="14" fillId="0" borderId="50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distributed" vertical="center" shrinkToFit="1"/>
    </xf>
    <xf numFmtId="0" fontId="14" fillId="0" borderId="10" xfId="0" applyFont="1" applyFill="1" applyBorder="1" applyAlignment="1">
      <alignment horizontal="distributed" vertical="center" wrapText="1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distributed" vertical="center" textRotation="255"/>
    </xf>
    <xf numFmtId="0" fontId="14" fillId="0" borderId="48" xfId="0" applyFont="1" applyFill="1" applyBorder="1" applyAlignment="1">
      <alignment horizontal="distributed" vertical="center" textRotation="255"/>
    </xf>
    <xf numFmtId="0" fontId="14" fillId="0" borderId="54" xfId="0" applyFont="1" applyFill="1" applyBorder="1" applyAlignment="1">
      <alignment horizontal="distributed" vertical="center" textRotation="255"/>
    </xf>
    <xf numFmtId="0" fontId="14" fillId="0" borderId="52" xfId="0" applyFont="1" applyFill="1" applyBorder="1" applyAlignment="1">
      <alignment horizontal="distributed" vertical="center"/>
    </xf>
    <xf numFmtId="0" fontId="14" fillId="0" borderId="53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distributed" vertical="center"/>
    </xf>
    <xf numFmtId="0" fontId="14" fillId="0" borderId="13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center" vertical="center" textRotation="255" shrinkToFit="1"/>
    </xf>
    <xf numFmtId="0" fontId="8" fillId="0" borderId="16" xfId="0" applyFont="1" applyFill="1" applyBorder="1" applyAlignment="1">
      <alignment horizontal="center" vertical="center" textRotation="255"/>
    </xf>
    <xf numFmtId="0" fontId="8" fillId="0" borderId="48" xfId="0" applyFont="1" applyFill="1" applyBorder="1" applyAlignment="1">
      <alignment horizontal="center" vertical="center" textRotation="255"/>
    </xf>
    <xf numFmtId="0" fontId="8" fillId="0" borderId="54" xfId="0" applyFont="1" applyFill="1" applyBorder="1" applyAlignment="1">
      <alignment horizontal="center" vertical="center" textRotation="255"/>
    </xf>
    <xf numFmtId="0" fontId="14" fillId="0" borderId="49" xfId="0" applyFont="1" applyFill="1" applyBorder="1" applyAlignment="1">
      <alignment horizontal="distributed" vertical="center" wrapText="1" shrinkToFit="1"/>
    </xf>
    <xf numFmtId="0" fontId="14" fillId="0" borderId="24" xfId="0" applyFont="1" applyFill="1" applyBorder="1" applyAlignment="1">
      <alignment horizontal="distributed" vertical="center" shrinkToFit="1"/>
    </xf>
    <xf numFmtId="0" fontId="14" fillId="0" borderId="35" xfId="0" applyFont="1" applyFill="1" applyBorder="1" applyAlignment="1">
      <alignment horizontal="distributed" vertical="center" shrinkToFit="1"/>
    </xf>
    <xf numFmtId="0" fontId="14" fillId="0" borderId="50" xfId="0" applyFont="1" applyFill="1" applyBorder="1" applyAlignment="1">
      <alignment horizontal="distributed" vertical="center" shrinkToFit="1"/>
    </xf>
    <xf numFmtId="0" fontId="14" fillId="0" borderId="0" xfId="0" applyFont="1" applyFill="1" applyBorder="1" applyAlignment="1">
      <alignment horizontal="distributed" vertical="center" shrinkToFit="1"/>
    </xf>
    <xf numFmtId="0" fontId="14" fillId="0" borderId="51" xfId="0" applyFont="1" applyFill="1" applyBorder="1" applyAlignment="1">
      <alignment horizontal="distributed" vertical="center" shrinkToFit="1"/>
    </xf>
    <xf numFmtId="0" fontId="14" fillId="0" borderId="18" xfId="0" applyFont="1" applyFill="1" applyBorder="1" applyAlignment="1">
      <alignment horizontal="distributed" vertical="center" shrinkToFit="1"/>
    </xf>
    <xf numFmtId="0" fontId="14" fillId="0" borderId="12" xfId="0" applyFont="1" applyFill="1" applyBorder="1" applyAlignment="1">
      <alignment horizontal="distributed" vertical="center" shrinkToFit="1"/>
    </xf>
    <xf numFmtId="0" fontId="14" fillId="0" borderId="40" xfId="0" applyFont="1" applyFill="1" applyBorder="1" applyAlignment="1">
      <alignment horizontal="distributed" vertical="center" shrinkToFit="1"/>
    </xf>
    <xf numFmtId="0" fontId="8" fillId="0" borderId="27" xfId="0" applyFont="1" applyFill="1" applyBorder="1" applyAlignment="1">
      <alignment horizontal="center" vertical="center" textRotation="255"/>
    </xf>
    <xf numFmtId="0" fontId="8" fillId="0" borderId="43" xfId="0" applyFont="1" applyFill="1" applyBorder="1" applyAlignment="1">
      <alignment horizontal="center" vertical="center" textRotation="255"/>
    </xf>
    <xf numFmtId="0" fontId="16" fillId="0" borderId="43" xfId="0" applyFont="1" applyFill="1" applyBorder="1" applyAlignment="1">
      <alignment vertical="center"/>
    </xf>
    <xf numFmtId="0" fontId="16" fillId="0" borderId="44" xfId="0" applyFont="1" applyFill="1" applyBorder="1" applyAlignment="1">
      <alignment vertical="center"/>
    </xf>
    <xf numFmtId="0" fontId="14" fillId="0" borderId="49" xfId="0" applyFont="1" applyFill="1" applyBorder="1" applyAlignment="1">
      <alignment horizontal="distributed" vertical="center" shrinkToFit="1"/>
    </xf>
    <xf numFmtId="0" fontId="8" fillId="0" borderId="28" xfId="0" applyFont="1" applyFill="1" applyBorder="1" applyAlignment="1">
      <alignment horizontal="center" vertical="center" textRotation="255"/>
    </xf>
    <xf numFmtId="0" fontId="14" fillId="0" borderId="17" xfId="0" applyFont="1" applyFill="1" applyBorder="1" applyAlignment="1">
      <alignment horizontal="distributed" vertical="center" wrapText="1" shrinkToFit="1"/>
    </xf>
    <xf numFmtId="0" fontId="14" fillId="0" borderId="10" xfId="0" applyFont="1" applyFill="1" applyBorder="1" applyAlignment="1">
      <alignment horizontal="distributed" vertical="center" wrapText="1" shrinkToFit="1"/>
    </xf>
    <xf numFmtId="0" fontId="14" fillId="0" borderId="14" xfId="0" applyFont="1" applyFill="1" applyBorder="1" applyAlignment="1">
      <alignment horizontal="distributed" vertical="center" shrinkToFit="1"/>
    </xf>
    <xf numFmtId="0" fontId="8" fillId="0" borderId="49" xfId="0" applyFont="1" applyFill="1" applyBorder="1" applyAlignment="1">
      <alignment horizontal="center" vertical="center" textRotation="255" shrinkToFit="1"/>
    </xf>
    <xf numFmtId="0" fontId="8" fillId="0" borderId="35" xfId="0" applyFont="1" applyFill="1" applyBorder="1" applyAlignment="1">
      <alignment horizontal="center" vertical="center" textRotation="255" shrinkToFit="1"/>
    </xf>
    <xf numFmtId="0" fontId="8" fillId="0" borderId="50" xfId="0" applyFont="1" applyFill="1" applyBorder="1" applyAlignment="1">
      <alignment horizontal="center" vertical="center" textRotation="255" shrinkToFit="1"/>
    </xf>
    <xf numFmtId="0" fontId="8" fillId="0" borderId="51" xfId="0" applyFont="1" applyFill="1" applyBorder="1" applyAlignment="1">
      <alignment horizontal="center" vertical="center" textRotation="255" shrinkToFit="1"/>
    </xf>
    <xf numFmtId="0" fontId="8" fillId="0" borderId="18" xfId="0" applyFont="1" applyFill="1" applyBorder="1" applyAlignment="1">
      <alignment horizontal="center" vertical="center" textRotation="255" shrinkToFit="1"/>
    </xf>
    <xf numFmtId="0" fontId="8" fillId="0" borderId="40" xfId="0" applyFont="1" applyFill="1" applyBorder="1" applyAlignment="1">
      <alignment horizontal="center" vertical="center" textRotation="255" shrinkToFit="1"/>
    </xf>
    <xf numFmtId="0" fontId="14" fillId="0" borderId="49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center" vertical="center" textRotation="255" shrinkToFit="1"/>
    </xf>
    <xf numFmtId="0" fontId="8" fillId="0" borderId="48" xfId="0" applyFont="1" applyFill="1" applyBorder="1" applyAlignment="1">
      <alignment horizontal="center" vertical="center" textRotation="255" shrinkToFit="1"/>
    </xf>
    <xf numFmtId="0" fontId="8" fillId="0" borderId="17" xfId="0" applyFont="1" applyFill="1" applyBorder="1" applyAlignment="1">
      <alignment horizontal="center" vertical="center" textRotation="255" shrinkToFit="1"/>
    </xf>
    <xf numFmtId="0" fontId="14" fillId="0" borderId="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 wrapText="1" shrinkToFit="1"/>
    </xf>
    <xf numFmtId="0" fontId="8" fillId="0" borderId="50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24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 textRotation="255" shrinkToFit="1"/>
    </xf>
    <xf numFmtId="0" fontId="15" fillId="0" borderId="28" xfId="0" applyFont="1" applyFill="1" applyBorder="1" applyAlignment="1">
      <alignment horizontal="center" vertical="center" textRotation="255" shrinkToFit="1"/>
    </xf>
    <xf numFmtId="0" fontId="14" fillId="0" borderId="16" xfId="0" applyFont="1" applyFill="1" applyBorder="1" applyAlignment="1">
      <alignment horizontal="center" vertical="center" textRotation="255" shrinkToFit="1"/>
    </xf>
    <xf numFmtId="0" fontId="8" fillId="0" borderId="24" xfId="0" applyFont="1" applyFill="1" applyBorder="1" applyAlignment="1">
      <alignment horizontal="center" vertical="center" wrapText="1" shrinkToFit="1"/>
    </xf>
    <xf numFmtId="0" fontId="8" fillId="0" borderId="35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51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40" xfId="0" applyFont="1" applyFill="1" applyBorder="1" applyAlignment="1">
      <alignment horizontal="center" vertical="center" wrapText="1" shrinkToFit="1"/>
    </xf>
    <xf numFmtId="0" fontId="14" fillId="0" borderId="48" xfId="0" applyFont="1" applyFill="1" applyBorder="1" applyAlignment="1">
      <alignment horizontal="center" vertical="center" textRotation="255"/>
    </xf>
    <xf numFmtId="0" fontId="15" fillId="0" borderId="27" xfId="0" applyFont="1" applyFill="1" applyBorder="1" applyAlignment="1">
      <alignment horizontal="center" vertical="center" textRotation="255" shrinkToFit="1"/>
    </xf>
    <xf numFmtId="0" fontId="14" fillId="0" borderId="40" xfId="0" applyFont="1" applyFill="1" applyBorder="1" applyAlignment="1">
      <alignment horizontal="center" vertical="center" textRotation="255"/>
    </xf>
    <xf numFmtId="0" fontId="14" fillId="0" borderId="34" xfId="0" applyFont="1" applyFill="1" applyBorder="1" applyAlignment="1">
      <alignment horizontal="center" vertical="center" textRotation="255"/>
    </xf>
    <xf numFmtId="0" fontId="8" fillId="0" borderId="49" xfId="0" applyFont="1" applyFill="1" applyBorder="1" applyAlignment="1">
      <alignment horizontal="center" vertical="distributed" textRotation="255"/>
    </xf>
    <xf numFmtId="0" fontId="8" fillId="0" borderId="35" xfId="0" applyFont="1" applyFill="1" applyBorder="1" applyAlignment="1">
      <alignment horizontal="center" vertical="distributed" textRotation="255"/>
    </xf>
    <xf numFmtId="0" fontId="8" fillId="0" borderId="50" xfId="0" applyFont="1" applyFill="1" applyBorder="1" applyAlignment="1">
      <alignment horizontal="center" vertical="distributed" textRotation="255"/>
    </xf>
    <xf numFmtId="0" fontId="8" fillId="0" borderId="51" xfId="0" applyFont="1" applyFill="1" applyBorder="1" applyAlignment="1">
      <alignment horizontal="center" vertical="distributed" textRotation="255"/>
    </xf>
    <xf numFmtId="0" fontId="8" fillId="0" borderId="52" xfId="0" applyFont="1" applyFill="1" applyBorder="1" applyAlignment="1">
      <alignment horizontal="center" vertical="distributed" textRotation="255"/>
    </xf>
    <xf numFmtId="0" fontId="8" fillId="0" borderId="53" xfId="0" applyFont="1" applyFill="1" applyBorder="1" applyAlignment="1">
      <alignment horizontal="center" vertical="distributed" textRotation="255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distributed" textRotation="255"/>
    </xf>
    <xf numFmtId="0" fontId="8" fillId="0" borderId="40" xfId="0" applyFont="1" applyFill="1" applyBorder="1" applyAlignment="1">
      <alignment horizontal="center" vertical="distributed" textRotation="255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255" shrinkToFit="1"/>
    </xf>
    <xf numFmtId="0" fontId="8" fillId="0" borderId="24" xfId="0" applyFont="1" applyFill="1" applyBorder="1" applyAlignment="1">
      <alignment horizontal="center" vertical="center" textRotation="255" shrinkToFit="1"/>
    </xf>
    <xf numFmtId="0" fontId="8" fillId="0" borderId="0" xfId="0" applyFont="1" applyFill="1" applyBorder="1" applyAlignment="1">
      <alignment horizontal="center" vertical="center" textRotation="255" shrinkToFit="1"/>
    </xf>
    <xf numFmtId="0" fontId="8" fillId="0" borderId="60" xfId="0" applyFont="1" applyFill="1" applyBorder="1" applyAlignment="1">
      <alignment horizontal="center" vertical="center" textRotation="255" shrinkToFit="1"/>
    </xf>
    <xf numFmtId="0" fontId="8" fillId="0" borderId="53" xfId="0" applyFont="1" applyFill="1" applyBorder="1" applyAlignment="1">
      <alignment horizontal="center" vertical="center" textRotation="255" shrinkToFi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distributed" textRotation="255" indent="1"/>
    </xf>
    <xf numFmtId="0" fontId="8" fillId="0" borderId="48" xfId="0" applyFont="1" applyFill="1" applyBorder="1" applyAlignment="1">
      <alignment horizontal="center" vertical="distributed" textRotation="255" indent="1"/>
    </xf>
    <xf numFmtId="0" fontId="8" fillId="0" borderId="17" xfId="0" applyFont="1" applyFill="1" applyBorder="1" applyAlignment="1">
      <alignment horizontal="center" vertical="distributed" textRotation="255" indent="1"/>
    </xf>
    <xf numFmtId="0" fontId="8" fillId="0" borderId="24" xfId="0" applyFont="1" applyFill="1" applyBorder="1" applyAlignment="1">
      <alignment horizontal="center" vertical="distributed" textRotation="255" indent="1" shrinkToFit="1"/>
    </xf>
    <xf numFmtId="0" fontId="8" fillId="0" borderId="35" xfId="0" applyFont="1" applyFill="1" applyBorder="1" applyAlignment="1">
      <alignment horizontal="center" vertical="distributed" textRotation="255" indent="1" shrinkToFit="1"/>
    </xf>
    <xf numFmtId="0" fontId="8" fillId="0" borderId="0" xfId="0" applyFont="1" applyFill="1" applyBorder="1" applyAlignment="1">
      <alignment horizontal="center" vertical="distributed" textRotation="255" indent="1" shrinkToFit="1"/>
    </xf>
    <xf numFmtId="0" fontId="8" fillId="0" borderId="51" xfId="0" applyFont="1" applyFill="1" applyBorder="1" applyAlignment="1">
      <alignment horizontal="center" vertical="distributed" textRotation="255" indent="1" shrinkToFit="1"/>
    </xf>
    <xf numFmtId="0" fontId="8" fillId="0" borderId="12" xfId="0" applyFont="1" applyFill="1" applyBorder="1" applyAlignment="1">
      <alignment horizontal="center" vertical="distributed" textRotation="255" indent="1" shrinkToFit="1"/>
    </xf>
    <xf numFmtId="0" fontId="8" fillId="0" borderId="40" xfId="0" applyFont="1" applyFill="1" applyBorder="1" applyAlignment="1">
      <alignment horizontal="center" vertical="distributed" textRotation="255" indent="1" shrinkToFit="1"/>
    </xf>
    <xf numFmtId="0" fontId="8" fillId="0" borderId="61" xfId="0" applyFont="1" applyFill="1" applyBorder="1" applyAlignment="1">
      <alignment horizontal="center" vertical="center" textRotation="255"/>
    </xf>
    <xf numFmtId="0" fontId="8" fillId="0" borderId="62" xfId="0" applyFont="1" applyFill="1" applyBorder="1" applyAlignment="1">
      <alignment horizontal="center" vertical="center" textRotation="255"/>
    </xf>
    <xf numFmtId="0" fontId="8" fillId="0" borderId="63" xfId="0" applyFont="1" applyFill="1" applyBorder="1" applyAlignment="1">
      <alignment horizontal="center" vertical="center" textRotation="255" shrinkToFit="1"/>
    </xf>
    <xf numFmtId="0" fontId="8" fillId="0" borderId="17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distributed" textRotation="255" indent="1"/>
    </xf>
    <xf numFmtId="0" fontId="8" fillId="0" borderId="49" xfId="0" applyFont="1" applyFill="1" applyBorder="1" applyAlignment="1">
      <alignment horizontal="center" vertical="distributed" textRotation="255"/>
    </xf>
    <xf numFmtId="0" fontId="8" fillId="0" borderId="35" xfId="0" applyFont="1" applyFill="1" applyBorder="1" applyAlignment="1">
      <alignment horizontal="center" vertical="distributed" textRotation="255"/>
    </xf>
    <xf numFmtId="0" fontId="8" fillId="0" borderId="50" xfId="0" applyFont="1" applyFill="1" applyBorder="1" applyAlignment="1">
      <alignment horizontal="center" vertical="distributed" textRotation="255"/>
    </xf>
    <xf numFmtId="0" fontId="8" fillId="0" borderId="51" xfId="0" applyFont="1" applyFill="1" applyBorder="1" applyAlignment="1">
      <alignment horizontal="center" vertical="distributed" textRotation="255"/>
    </xf>
    <xf numFmtId="0" fontId="8" fillId="0" borderId="18" xfId="0" applyFont="1" applyFill="1" applyBorder="1" applyAlignment="1">
      <alignment horizontal="center" vertical="distributed" textRotation="255"/>
    </xf>
    <xf numFmtId="0" fontId="8" fillId="0" borderId="40" xfId="0" applyFont="1" applyFill="1" applyBorder="1" applyAlignment="1">
      <alignment horizontal="center" vertical="distributed" textRotation="255"/>
    </xf>
    <xf numFmtId="0" fontId="8" fillId="0" borderId="50" xfId="0" applyFont="1" applyFill="1" applyBorder="1" applyAlignment="1">
      <alignment horizontal="center" vertical="distributed" textRotation="255" indent="1"/>
    </xf>
    <xf numFmtId="0" fontId="8" fillId="0" borderId="51" xfId="0" applyFont="1" applyFill="1" applyBorder="1" applyAlignment="1">
      <alignment horizontal="center" vertical="distributed" textRotation="255" indent="1"/>
    </xf>
    <xf numFmtId="0" fontId="8" fillId="0" borderId="18" xfId="0" applyFont="1" applyFill="1" applyBorder="1" applyAlignment="1">
      <alignment horizontal="center" vertical="distributed" textRotation="255" indent="1"/>
    </xf>
    <xf numFmtId="0" fontId="8" fillId="0" borderId="40" xfId="0" applyFont="1" applyFill="1" applyBorder="1" applyAlignment="1">
      <alignment horizontal="center" vertical="distributed" textRotation="255" indent="1"/>
    </xf>
    <xf numFmtId="0" fontId="8" fillId="0" borderId="49" xfId="0" applyFont="1" applyFill="1" applyBorder="1" applyAlignment="1">
      <alignment horizontal="center" vertical="distributed" textRotation="255" indent="1"/>
    </xf>
    <xf numFmtId="0" fontId="8" fillId="0" borderId="35" xfId="0" applyFont="1" applyFill="1" applyBorder="1" applyAlignment="1">
      <alignment horizontal="center" vertical="distributed" textRotation="255" indent="1"/>
    </xf>
    <xf numFmtId="0" fontId="8" fillId="0" borderId="49" xfId="0" applyFont="1" applyFill="1" applyBorder="1" applyAlignment="1">
      <alignment horizontal="center" vertical="center" textRotation="255"/>
    </xf>
    <xf numFmtId="0" fontId="8" fillId="0" borderId="35" xfId="0" applyFont="1" applyFill="1" applyBorder="1" applyAlignment="1">
      <alignment horizontal="center" vertical="center" textRotation="255"/>
    </xf>
    <xf numFmtId="0" fontId="8" fillId="0" borderId="50" xfId="0" applyFont="1" applyFill="1" applyBorder="1" applyAlignment="1">
      <alignment horizontal="center" vertical="center" textRotation="255"/>
    </xf>
    <xf numFmtId="0" fontId="8" fillId="0" borderId="51" xfId="0" applyFont="1" applyFill="1" applyBorder="1" applyAlignment="1">
      <alignment horizontal="center" vertical="center" textRotation="255"/>
    </xf>
    <xf numFmtId="0" fontId="8" fillId="0" borderId="18" xfId="0" applyFont="1" applyFill="1" applyBorder="1" applyAlignment="1">
      <alignment horizontal="center" vertical="center" textRotation="255"/>
    </xf>
    <xf numFmtId="0" fontId="8" fillId="0" borderId="40" xfId="0" applyFont="1" applyFill="1" applyBorder="1" applyAlignment="1">
      <alignment horizontal="center" vertical="center" textRotation="255"/>
    </xf>
    <xf numFmtId="0" fontId="8" fillId="0" borderId="17" xfId="0" applyFont="1" applyFill="1" applyBorder="1" applyAlignment="1">
      <alignment horizontal="center" vertical="center" textRotation="255"/>
    </xf>
    <xf numFmtId="0" fontId="8" fillId="0" borderId="28" xfId="0" applyFont="1" applyFill="1" applyBorder="1" applyAlignment="1">
      <alignment horizontal="center" vertical="center" textRotation="255" shrinkToFit="1"/>
    </xf>
    <xf numFmtId="0" fontId="8" fillId="0" borderId="52" xfId="0" applyFont="1" applyFill="1" applyBorder="1" applyAlignment="1">
      <alignment horizontal="center" vertical="distributed" textRotation="255"/>
    </xf>
    <xf numFmtId="0" fontId="8" fillId="0" borderId="53" xfId="0" applyFont="1" applyFill="1" applyBorder="1" applyAlignment="1">
      <alignment horizontal="center" vertical="distributed" textRotation="255"/>
    </xf>
    <xf numFmtId="0" fontId="8" fillId="0" borderId="49" xfId="0" applyFont="1" applyFill="1" applyBorder="1" applyAlignment="1">
      <alignment horizontal="center" vertical="center" textRotation="255"/>
    </xf>
    <xf numFmtId="0" fontId="8" fillId="0" borderId="32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公共施設フォーム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123825</xdr:rowOff>
    </xdr:from>
    <xdr:to>
      <xdr:col>6</xdr:col>
      <xdr:colOff>0</xdr:colOff>
      <xdr:row>4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505075" y="1228725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123825</xdr:rowOff>
    </xdr:from>
    <xdr:to>
      <xdr:col>6</xdr:col>
      <xdr:colOff>0</xdr:colOff>
      <xdr:row>5</xdr:row>
      <xdr:rowOff>123825</xdr:rowOff>
    </xdr:to>
    <xdr:sp>
      <xdr:nvSpPr>
        <xdr:cNvPr id="2" name="Line 2"/>
        <xdr:cNvSpPr>
          <a:spLocks/>
        </xdr:cNvSpPr>
      </xdr:nvSpPr>
      <xdr:spPr>
        <a:xfrm>
          <a:off x="2505075" y="150495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123825</xdr:rowOff>
    </xdr:from>
    <xdr:to>
      <xdr:col>6</xdr:col>
      <xdr:colOff>0</xdr:colOff>
      <xdr:row>9</xdr:row>
      <xdr:rowOff>123825</xdr:rowOff>
    </xdr:to>
    <xdr:sp>
      <xdr:nvSpPr>
        <xdr:cNvPr id="3" name="Line 3"/>
        <xdr:cNvSpPr>
          <a:spLocks/>
        </xdr:cNvSpPr>
      </xdr:nvSpPr>
      <xdr:spPr>
        <a:xfrm>
          <a:off x="4400550" y="26098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152400</xdr:rowOff>
    </xdr:from>
    <xdr:to>
      <xdr:col>6</xdr:col>
      <xdr:colOff>0</xdr:colOff>
      <xdr:row>11</xdr:row>
      <xdr:rowOff>161925</xdr:rowOff>
    </xdr:to>
    <xdr:sp>
      <xdr:nvSpPr>
        <xdr:cNvPr id="4" name="Freeform 5"/>
        <xdr:cNvSpPr>
          <a:spLocks/>
        </xdr:cNvSpPr>
      </xdr:nvSpPr>
      <xdr:spPr>
        <a:xfrm>
          <a:off x="4400550" y="3190875"/>
          <a:ext cx="1362075" cy="9525"/>
        </a:xfrm>
        <a:custGeom>
          <a:pathLst>
            <a:path h="1" w="143">
              <a:moveTo>
                <a:pt x="0" y="0"/>
              </a:moveTo>
              <a:lnTo>
                <a:pt x="143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12</xdr:row>
      <xdr:rowOff>123825</xdr:rowOff>
    </xdr:from>
    <xdr:to>
      <xdr:col>6</xdr:col>
      <xdr:colOff>0</xdr:colOff>
      <xdr:row>12</xdr:row>
      <xdr:rowOff>123825</xdr:rowOff>
    </xdr:to>
    <xdr:sp>
      <xdr:nvSpPr>
        <xdr:cNvPr id="5" name="Line 6"/>
        <xdr:cNvSpPr>
          <a:spLocks/>
        </xdr:cNvSpPr>
      </xdr:nvSpPr>
      <xdr:spPr>
        <a:xfrm>
          <a:off x="4419600" y="34385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6" name="Line 7"/>
        <xdr:cNvSpPr>
          <a:spLocks/>
        </xdr:cNvSpPr>
      </xdr:nvSpPr>
      <xdr:spPr>
        <a:xfrm>
          <a:off x="4400550" y="37147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123825</xdr:rowOff>
    </xdr:from>
    <xdr:to>
      <xdr:col>6</xdr:col>
      <xdr:colOff>0</xdr:colOff>
      <xdr:row>14</xdr:row>
      <xdr:rowOff>123825</xdr:rowOff>
    </xdr:to>
    <xdr:sp>
      <xdr:nvSpPr>
        <xdr:cNvPr id="7" name="Line 8"/>
        <xdr:cNvSpPr>
          <a:spLocks/>
        </xdr:cNvSpPr>
      </xdr:nvSpPr>
      <xdr:spPr>
        <a:xfrm>
          <a:off x="4400550" y="39909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152400</xdr:rowOff>
    </xdr:from>
    <xdr:to>
      <xdr:col>6</xdr:col>
      <xdr:colOff>0</xdr:colOff>
      <xdr:row>15</xdr:row>
      <xdr:rowOff>161925</xdr:rowOff>
    </xdr:to>
    <xdr:sp>
      <xdr:nvSpPr>
        <xdr:cNvPr id="8" name="Freeform 9"/>
        <xdr:cNvSpPr>
          <a:spLocks/>
        </xdr:cNvSpPr>
      </xdr:nvSpPr>
      <xdr:spPr>
        <a:xfrm>
          <a:off x="4391025" y="4295775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152400</xdr:rowOff>
    </xdr:from>
    <xdr:to>
      <xdr:col>6</xdr:col>
      <xdr:colOff>0</xdr:colOff>
      <xdr:row>16</xdr:row>
      <xdr:rowOff>161925</xdr:rowOff>
    </xdr:to>
    <xdr:sp>
      <xdr:nvSpPr>
        <xdr:cNvPr id="9" name="Freeform 10"/>
        <xdr:cNvSpPr>
          <a:spLocks/>
        </xdr:cNvSpPr>
      </xdr:nvSpPr>
      <xdr:spPr>
        <a:xfrm>
          <a:off x="4400550" y="4572000"/>
          <a:ext cx="1362075" cy="9525"/>
        </a:xfrm>
        <a:custGeom>
          <a:pathLst>
            <a:path h="1" w="143">
              <a:moveTo>
                <a:pt x="0" y="0"/>
              </a:moveTo>
              <a:lnTo>
                <a:pt x="143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142875</xdr:rowOff>
    </xdr:from>
    <xdr:to>
      <xdr:col>6</xdr:col>
      <xdr:colOff>9525</xdr:colOff>
      <xdr:row>17</xdr:row>
      <xdr:rowOff>152400</xdr:rowOff>
    </xdr:to>
    <xdr:sp>
      <xdr:nvSpPr>
        <xdr:cNvPr id="10" name="Freeform 11"/>
        <xdr:cNvSpPr>
          <a:spLocks/>
        </xdr:cNvSpPr>
      </xdr:nvSpPr>
      <xdr:spPr>
        <a:xfrm>
          <a:off x="4400550" y="4838700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161925</xdr:rowOff>
    </xdr:from>
    <xdr:to>
      <xdr:col>6</xdr:col>
      <xdr:colOff>0</xdr:colOff>
      <xdr:row>7</xdr:row>
      <xdr:rowOff>161925</xdr:rowOff>
    </xdr:to>
    <xdr:sp>
      <xdr:nvSpPr>
        <xdr:cNvPr id="11" name="Line 28"/>
        <xdr:cNvSpPr>
          <a:spLocks/>
        </xdr:cNvSpPr>
      </xdr:nvSpPr>
      <xdr:spPr>
        <a:xfrm>
          <a:off x="4391025" y="20955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161925</xdr:rowOff>
    </xdr:from>
    <xdr:to>
      <xdr:col>6</xdr:col>
      <xdr:colOff>0</xdr:colOff>
      <xdr:row>8</xdr:row>
      <xdr:rowOff>161925</xdr:rowOff>
    </xdr:to>
    <xdr:sp>
      <xdr:nvSpPr>
        <xdr:cNvPr id="12" name="Line 30"/>
        <xdr:cNvSpPr>
          <a:spLocks/>
        </xdr:cNvSpPr>
      </xdr:nvSpPr>
      <xdr:spPr>
        <a:xfrm>
          <a:off x="4400550" y="23717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26</xdr:row>
      <xdr:rowOff>152400</xdr:rowOff>
    </xdr:from>
    <xdr:to>
      <xdr:col>6</xdr:col>
      <xdr:colOff>0</xdr:colOff>
      <xdr:row>26</xdr:row>
      <xdr:rowOff>161925</xdr:rowOff>
    </xdr:to>
    <xdr:sp>
      <xdr:nvSpPr>
        <xdr:cNvPr id="13" name="Freeform 33"/>
        <xdr:cNvSpPr>
          <a:spLocks/>
        </xdr:cNvSpPr>
      </xdr:nvSpPr>
      <xdr:spPr>
        <a:xfrm>
          <a:off x="4400550" y="6867525"/>
          <a:ext cx="1362075" cy="9525"/>
        </a:xfrm>
        <a:custGeom>
          <a:pathLst>
            <a:path h="1" w="143">
              <a:moveTo>
                <a:pt x="0" y="0"/>
              </a:moveTo>
              <a:lnTo>
                <a:pt x="143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142875</xdr:rowOff>
    </xdr:from>
    <xdr:to>
      <xdr:col>6</xdr:col>
      <xdr:colOff>9525</xdr:colOff>
      <xdr:row>10</xdr:row>
      <xdr:rowOff>152400</xdr:rowOff>
    </xdr:to>
    <xdr:sp>
      <xdr:nvSpPr>
        <xdr:cNvPr id="14" name="Freeform 40"/>
        <xdr:cNvSpPr>
          <a:spLocks/>
        </xdr:cNvSpPr>
      </xdr:nvSpPr>
      <xdr:spPr>
        <a:xfrm>
          <a:off x="4391025" y="2905125"/>
          <a:ext cx="1381125" cy="9525"/>
        </a:xfrm>
        <a:custGeom>
          <a:pathLst>
            <a:path h="1" w="145">
              <a:moveTo>
                <a:pt x="0" y="0"/>
              </a:moveTo>
              <a:lnTo>
                <a:pt x="145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142875</xdr:rowOff>
    </xdr:from>
    <xdr:to>
      <xdr:col>6</xdr:col>
      <xdr:colOff>9525</xdr:colOff>
      <xdr:row>24</xdr:row>
      <xdr:rowOff>152400</xdr:rowOff>
    </xdr:to>
    <xdr:sp>
      <xdr:nvSpPr>
        <xdr:cNvPr id="15" name="Freeform 41"/>
        <xdr:cNvSpPr>
          <a:spLocks/>
        </xdr:cNvSpPr>
      </xdr:nvSpPr>
      <xdr:spPr>
        <a:xfrm>
          <a:off x="4400550" y="6305550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123825</xdr:rowOff>
    </xdr:from>
    <xdr:to>
      <xdr:col>6</xdr:col>
      <xdr:colOff>0</xdr:colOff>
      <xdr:row>25</xdr:row>
      <xdr:rowOff>123825</xdr:rowOff>
    </xdr:to>
    <xdr:sp>
      <xdr:nvSpPr>
        <xdr:cNvPr id="16" name="Line 42"/>
        <xdr:cNvSpPr>
          <a:spLocks/>
        </xdr:cNvSpPr>
      </xdr:nvSpPr>
      <xdr:spPr>
        <a:xfrm>
          <a:off x="4400550" y="65627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123825</xdr:rowOff>
    </xdr:from>
    <xdr:to>
      <xdr:col>6</xdr:col>
      <xdr:colOff>0</xdr:colOff>
      <xdr:row>6</xdr:row>
      <xdr:rowOff>123825</xdr:rowOff>
    </xdr:to>
    <xdr:sp>
      <xdr:nvSpPr>
        <xdr:cNvPr id="17" name="Line 2"/>
        <xdr:cNvSpPr>
          <a:spLocks/>
        </xdr:cNvSpPr>
      </xdr:nvSpPr>
      <xdr:spPr>
        <a:xfrm>
          <a:off x="2505075" y="1781175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142875</xdr:rowOff>
    </xdr:from>
    <xdr:to>
      <xdr:col>6</xdr:col>
      <xdr:colOff>9525</xdr:colOff>
      <xdr:row>18</xdr:row>
      <xdr:rowOff>152400</xdr:rowOff>
    </xdr:to>
    <xdr:sp>
      <xdr:nvSpPr>
        <xdr:cNvPr id="18" name="Freeform 11"/>
        <xdr:cNvSpPr>
          <a:spLocks/>
        </xdr:cNvSpPr>
      </xdr:nvSpPr>
      <xdr:spPr>
        <a:xfrm>
          <a:off x="4400550" y="5114925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133350</xdr:rowOff>
    </xdr:from>
    <xdr:to>
      <xdr:col>6</xdr:col>
      <xdr:colOff>9525</xdr:colOff>
      <xdr:row>19</xdr:row>
      <xdr:rowOff>142875</xdr:rowOff>
    </xdr:to>
    <xdr:sp>
      <xdr:nvSpPr>
        <xdr:cNvPr id="19" name="Freeform 11"/>
        <xdr:cNvSpPr>
          <a:spLocks/>
        </xdr:cNvSpPr>
      </xdr:nvSpPr>
      <xdr:spPr>
        <a:xfrm>
          <a:off x="4400550" y="5381625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21</xdr:row>
      <xdr:rowOff>0</xdr:rowOff>
    </xdr:from>
    <xdr:to>
      <xdr:col>6</xdr:col>
      <xdr:colOff>9525</xdr:colOff>
      <xdr:row>21</xdr:row>
      <xdr:rowOff>9525</xdr:rowOff>
    </xdr:to>
    <xdr:sp>
      <xdr:nvSpPr>
        <xdr:cNvPr id="20" name="Freeform 11"/>
        <xdr:cNvSpPr>
          <a:spLocks/>
        </xdr:cNvSpPr>
      </xdr:nvSpPr>
      <xdr:spPr>
        <a:xfrm>
          <a:off x="4400550" y="5705475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22</xdr:row>
      <xdr:rowOff>114300</xdr:rowOff>
    </xdr:from>
    <xdr:to>
      <xdr:col>6</xdr:col>
      <xdr:colOff>9525</xdr:colOff>
      <xdr:row>22</xdr:row>
      <xdr:rowOff>123825</xdr:rowOff>
    </xdr:to>
    <xdr:sp>
      <xdr:nvSpPr>
        <xdr:cNvPr id="21" name="Freeform 41"/>
        <xdr:cNvSpPr>
          <a:spLocks/>
        </xdr:cNvSpPr>
      </xdr:nvSpPr>
      <xdr:spPr>
        <a:xfrm>
          <a:off x="4400550" y="6000750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" name="Line 1"/>
        <xdr:cNvSpPr>
          <a:spLocks/>
        </xdr:cNvSpPr>
      </xdr:nvSpPr>
      <xdr:spPr>
        <a:xfrm>
          <a:off x="9906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" name="Line 1"/>
        <xdr:cNvSpPr>
          <a:spLocks/>
        </xdr:cNvSpPr>
      </xdr:nvSpPr>
      <xdr:spPr>
        <a:xfrm>
          <a:off x="990600" y="1214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view="pageBreakPreview" zoomScale="90" zoomScaleSheetLayoutView="90" zoomScalePageLayoutView="0" workbookViewId="0" topLeftCell="A1">
      <selection activeCell="E18" sqref="E18"/>
    </sheetView>
  </sheetViews>
  <sheetFormatPr defaultColWidth="9.00390625" defaultRowHeight="13.5"/>
  <cols>
    <col min="1" max="16384" width="9.00390625" style="1" customWidth="1"/>
  </cols>
  <sheetData>
    <row r="2" spans="1:8" ht="23.25">
      <c r="A2" s="167" t="s">
        <v>249</v>
      </c>
      <c r="B2" s="168"/>
      <c r="C2" s="168"/>
      <c r="D2" s="168"/>
      <c r="E2" s="168"/>
      <c r="F2" s="168"/>
      <c r="G2" s="168"/>
      <c r="H2" s="168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9" spans="1:8" ht="27.75">
      <c r="A9" s="166" t="s">
        <v>91</v>
      </c>
      <c r="B9" s="166"/>
      <c r="C9" s="166"/>
      <c r="D9" s="166"/>
      <c r="E9" s="166"/>
      <c r="F9" s="166"/>
      <c r="G9" s="166"/>
      <c r="H9" s="166"/>
    </row>
    <row r="10" spans="1:8" ht="27.75">
      <c r="A10" s="3"/>
      <c r="B10" s="3"/>
      <c r="C10" s="3"/>
      <c r="D10" s="3"/>
      <c r="E10" s="3"/>
      <c r="F10" s="3"/>
      <c r="G10" s="3"/>
      <c r="H10" s="3"/>
    </row>
    <row r="11" spans="1:8" ht="20.25" customHeight="1">
      <c r="A11" s="3"/>
      <c r="B11" s="3"/>
      <c r="C11" s="3"/>
      <c r="D11" s="3"/>
      <c r="E11" s="3"/>
      <c r="F11" s="3"/>
      <c r="G11" s="3"/>
      <c r="H11" s="3"/>
    </row>
    <row r="14" spans="1:8" ht="18.75">
      <c r="A14" s="169" t="s">
        <v>250</v>
      </c>
      <c r="B14" s="170"/>
      <c r="C14" s="170"/>
      <c r="D14" s="170"/>
      <c r="E14" s="170"/>
      <c r="F14" s="170"/>
      <c r="G14" s="170"/>
      <c r="H14" s="170"/>
    </row>
    <row r="39" spans="2:8" ht="23.25">
      <c r="B39" s="165" t="s">
        <v>124</v>
      </c>
      <c r="C39" s="165"/>
      <c r="D39" s="165"/>
      <c r="E39" s="165"/>
      <c r="F39" s="165"/>
      <c r="G39" s="165"/>
      <c r="H39" s="4"/>
    </row>
  </sheetData>
  <sheetProtection/>
  <mergeCells count="4">
    <mergeCell ref="B39:G39"/>
    <mergeCell ref="A9:H9"/>
    <mergeCell ref="A2:H2"/>
    <mergeCell ref="A14:H14"/>
  </mergeCells>
  <printOptions horizontalCentered="1"/>
  <pageMargins left="0.7874015748031497" right="0.7874015748031497" top="1.1811023622047245" bottom="0.5905511811023623" header="0.5118110236220472" footer="0.5118110236220472"/>
  <pageSetup firstPageNumber="21" useFirstPageNumber="1" horizontalDpi="600" verticalDpi="600" orientation="portrait" paperSize="9" r:id="rId1"/>
  <headerFooter alignWithMargins="0">
    <oddFooter>&amp;C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N13" sqref="N13"/>
    </sheetView>
  </sheetViews>
  <sheetFormatPr defaultColWidth="9.00390625" defaultRowHeight="21.75" customHeight="1"/>
  <cols>
    <col min="1" max="1" width="3.75390625" style="33" customWidth="1"/>
    <col min="2" max="2" width="3.375" style="33" customWidth="1"/>
    <col min="3" max="3" width="25.75390625" style="33" customWidth="1"/>
    <col min="4" max="4" width="24.75390625" style="34" customWidth="1"/>
    <col min="5" max="6" width="9.00390625" style="35" customWidth="1"/>
    <col min="7" max="7" width="5.875" style="33" customWidth="1"/>
    <col min="8" max="16384" width="9.00390625" style="33" customWidth="1"/>
  </cols>
  <sheetData>
    <row r="1" ht="21.75" customHeight="1">
      <c r="D1" s="34" t="s">
        <v>82</v>
      </c>
    </row>
    <row r="5" spans="1:7" ht="21.75" customHeight="1">
      <c r="A5" s="34" t="s">
        <v>83</v>
      </c>
      <c r="B5" s="172" t="s">
        <v>70</v>
      </c>
      <c r="C5" s="172"/>
      <c r="G5" s="37">
        <v>1</v>
      </c>
    </row>
    <row r="6" spans="1:7" ht="21.75" customHeight="1">
      <c r="A6" s="34" t="s">
        <v>84</v>
      </c>
      <c r="B6" s="172" t="s">
        <v>71</v>
      </c>
      <c r="C6" s="172"/>
      <c r="G6" s="37">
        <v>7</v>
      </c>
    </row>
    <row r="7" spans="1:7" ht="21.75" customHeight="1">
      <c r="A7" s="34"/>
      <c r="B7" s="36"/>
      <c r="C7" s="36" t="s">
        <v>112</v>
      </c>
      <c r="G7" s="37">
        <v>7</v>
      </c>
    </row>
    <row r="8" spans="1:7" ht="21.75" customHeight="1">
      <c r="A8" s="171"/>
      <c r="B8" s="171"/>
      <c r="C8" s="36" t="s">
        <v>72</v>
      </c>
      <c r="D8" s="39" t="s">
        <v>251</v>
      </c>
      <c r="G8" s="37">
        <v>10</v>
      </c>
    </row>
    <row r="9" spans="1:7" ht="21.75" customHeight="1">
      <c r="A9" s="171"/>
      <c r="B9" s="171"/>
      <c r="C9" s="36" t="s">
        <v>55</v>
      </c>
      <c r="D9" s="39" t="s">
        <v>252</v>
      </c>
      <c r="G9" s="37">
        <v>11</v>
      </c>
    </row>
    <row r="10" spans="1:7" ht="21.75" customHeight="1">
      <c r="A10" s="171"/>
      <c r="B10" s="171"/>
      <c r="C10" s="36" t="s">
        <v>73</v>
      </c>
      <c r="D10" s="40" t="s">
        <v>230</v>
      </c>
      <c r="G10" s="37">
        <v>13</v>
      </c>
    </row>
    <row r="11" spans="1:7" ht="21.75" customHeight="1">
      <c r="A11" s="171"/>
      <c r="B11" s="171"/>
      <c r="C11" s="36" t="s">
        <v>163</v>
      </c>
      <c r="D11" s="40" t="s">
        <v>230</v>
      </c>
      <c r="G11" s="37">
        <v>13</v>
      </c>
    </row>
    <row r="12" spans="1:7" ht="21.75" customHeight="1">
      <c r="A12" s="171"/>
      <c r="B12" s="171"/>
      <c r="C12" s="36" t="s">
        <v>164</v>
      </c>
      <c r="D12" s="40" t="s">
        <v>230</v>
      </c>
      <c r="G12" s="37">
        <v>13</v>
      </c>
    </row>
    <row r="13" spans="1:7" ht="21.75" customHeight="1">
      <c r="A13" s="171"/>
      <c r="B13" s="171"/>
      <c r="C13" s="36" t="s">
        <v>74</v>
      </c>
      <c r="D13" s="40" t="s">
        <v>230</v>
      </c>
      <c r="G13" s="37">
        <v>14</v>
      </c>
    </row>
    <row r="14" spans="1:7" ht="21.75" customHeight="1">
      <c r="A14" s="171"/>
      <c r="B14" s="171"/>
      <c r="C14" s="36" t="s">
        <v>165</v>
      </c>
      <c r="D14" s="40" t="s">
        <v>230</v>
      </c>
      <c r="G14" s="37">
        <v>14</v>
      </c>
    </row>
    <row r="15" spans="1:7" ht="21.75" customHeight="1">
      <c r="A15" s="171"/>
      <c r="B15" s="171"/>
      <c r="C15" s="36" t="s">
        <v>75</v>
      </c>
      <c r="D15" s="40" t="s">
        <v>230</v>
      </c>
      <c r="G15" s="37">
        <v>15</v>
      </c>
    </row>
    <row r="16" spans="1:7" ht="21.75" customHeight="1">
      <c r="A16" s="171"/>
      <c r="B16" s="171"/>
      <c r="C16" s="36" t="s">
        <v>76</v>
      </c>
      <c r="D16" s="39" t="s">
        <v>253</v>
      </c>
      <c r="G16" s="37">
        <v>23</v>
      </c>
    </row>
    <row r="17" spans="1:7" ht="21.75" customHeight="1">
      <c r="A17" s="171"/>
      <c r="B17" s="171"/>
      <c r="C17" s="36" t="s">
        <v>77</v>
      </c>
      <c r="D17" s="40" t="s">
        <v>230</v>
      </c>
      <c r="G17" s="37">
        <v>24</v>
      </c>
    </row>
    <row r="18" spans="1:7" ht="21.75" customHeight="1">
      <c r="A18" s="171"/>
      <c r="B18" s="171"/>
      <c r="C18" s="36" t="s">
        <v>78</v>
      </c>
      <c r="D18" s="40" t="s">
        <v>230</v>
      </c>
      <c r="G18" s="37">
        <v>26</v>
      </c>
    </row>
    <row r="19" spans="1:7" ht="21.75" customHeight="1">
      <c r="A19" s="171"/>
      <c r="B19" s="171"/>
      <c r="C19" s="36" t="s">
        <v>201</v>
      </c>
      <c r="D19" s="39" t="s">
        <v>254</v>
      </c>
      <c r="G19" s="37">
        <v>26</v>
      </c>
    </row>
    <row r="20" spans="1:7" ht="21.75" customHeight="1">
      <c r="A20" s="34"/>
      <c r="B20" s="34"/>
      <c r="C20" s="36" t="s">
        <v>224</v>
      </c>
      <c r="D20" s="39" t="s">
        <v>255</v>
      </c>
      <c r="G20" s="37">
        <v>26</v>
      </c>
    </row>
    <row r="21" spans="1:7" ht="14.25" customHeight="1">
      <c r="A21" s="171"/>
      <c r="B21" s="171"/>
      <c r="C21" s="173" t="s">
        <v>214</v>
      </c>
      <c r="D21" s="40" t="s">
        <v>256</v>
      </c>
      <c r="G21" s="174">
        <v>27</v>
      </c>
    </row>
    <row r="22" spans="1:7" ht="14.25" customHeight="1">
      <c r="A22" s="171"/>
      <c r="B22" s="171"/>
      <c r="C22" s="173"/>
      <c r="D22" s="40" t="s">
        <v>257</v>
      </c>
      <c r="G22" s="174"/>
    </row>
    <row r="23" spans="1:7" ht="18.75" customHeight="1">
      <c r="A23" s="171"/>
      <c r="B23" s="171"/>
      <c r="C23" s="36" t="s">
        <v>188</v>
      </c>
      <c r="D23" s="39" t="s">
        <v>258</v>
      </c>
      <c r="G23" s="37">
        <v>33</v>
      </c>
    </row>
    <row r="24" spans="1:7" ht="3" customHeight="1">
      <c r="A24" s="34"/>
      <c r="B24" s="34"/>
      <c r="C24" s="36"/>
      <c r="D24" s="39"/>
      <c r="G24" s="37"/>
    </row>
    <row r="25" spans="1:7" ht="21.75" customHeight="1">
      <c r="A25" s="171"/>
      <c r="B25" s="171"/>
      <c r="C25" s="36" t="s">
        <v>79</v>
      </c>
      <c r="D25" s="40" t="s">
        <v>230</v>
      </c>
      <c r="G25" s="37">
        <v>33</v>
      </c>
    </row>
    <row r="26" spans="1:7" ht="21.75" customHeight="1">
      <c r="A26" s="171"/>
      <c r="B26" s="171"/>
      <c r="C26" s="36" t="s">
        <v>80</v>
      </c>
      <c r="D26" s="40" t="s">
        <v>230</v>
      </c>
      <c r="G26" s="37">
        <v>34</v>
      </c>
    </row>
    <row r="27" spans="1:7" ht="21.75" customHeight="1">
      <c r="A27" s="171"/>
      <c r="B27" s="171"/>
      <c r="C27" s="36" t="s">
        <v>81</v>
      </c>
      <c r="D27" s="40" t="s">
        <v>230</v>
      </c>
      <c r="G27" s="37">
        <v>46</v>
      </c>
    </row>
    <row r="28" spans="1:7" ht="21.75" customHeight="1">
      <c r="A28" s="171"/>
      <c r="B28" s="171"/>
      <c r="G28" s="38"/>
    </row>
    <row r="29" spans="1:7" ht="21.75" customHeight="1">
      <c r="A29" s="171"/>
      <c r="B29" s="171"/>
      <c r="C29" s="36"/>
      <c r="D29" s="41"/>
      <c r="G29" s="38"/>
    </row>
    <row r="30" spans="1:7" ht="21.75" customHeight="1">
      <c r="A30" s="171"/>
      <c r="B30" s="171"/>
      <c r="C30" s="36"/>
      <c r="D30" s="42"/>
      <c r="G30" s="38"/>
    </row>
    <row r="31" spans="1:7" ht="21.75" customHeight="1">
      <c r="A31" s="171"/>
      <c r="B31" s="171"/>
      <c r="C31" s="36"/>
      <c r="D31" s="42"/>
      <c r="G31" s="38"/>
    </row>
    <row r="32" spans="1:7" ht="21.75" customHeight="1">
      <c r="A32" s="171"/>
      <c r="B32" s="171"/>
      <c r="C32" s="43"/>
      <c r="G32" s="38"/>
    </row>
    <row r="33" spans="2:7" ht="21.75" customHeight="1">
      <c r="B33" s="43"/>
      <c r="C33" s="43"/>
      <c r="G33" s="38"/>
    </row>
    <row r="34" spans="2:7" ht="21.75" customHeight="1">
      <c r="B34" s="43"/>
      <c r="C34" s="43"/>
      <c r="G34" s="38"/>
    </row>
    <row r="35" spans="2:7" ht="21.75" customHeight="1">
      <c r="B35" s="43"/>
      <c r="C35" s="36"/>
      <c r="G35" s="38"/>
    </row>
    <row r="36" spans="1:7" ht="21.75" customHeight="1">
      <c r="A36" s="171"/>
      <c r="B36" s="171"/>
      <c r="C36" s="36"/>
      <c r="G36" s="38"/>
    </row>
    <row r="37" spans="1:7" ht="21.75" customHeight="1">
      <c r="A37" s="171"/>
      <c r="B37" s="171"/>
      <c r="C37" s="36"/>
      <c r="G37" s="38"/>
    </row>
    <row r="38" spans="1:7" ht="21.75" customHeight="1">
      <c r="A38" s="171"/>
      <c r="B38" s="171"/>
      <c r="C38" s="36"/>
      <c r="G38" s="38"/>
    </row>
    <row r="39" spans="1:7" ht="21.75" customHeight="1">
      <c r="A39" s="171"/>
      <c r="B39" s="171"/>
      <c r="G39" s="38"/>
    </row>
  </sheetData>
  <sheetProtection/>
  <mergeCells count="31">
    <mergeCell ref="A14:B14"/>
    <mergeCell ref="A23:B23"/>
    <mergeCell ref="A16:B16"/>
    <mergeCell ref="A27:B27"/>
    <mergeCell ref="A21:B21"/>
    <mergeCell ref="A30:B30"/>
    <mergeCell ref="A17:B17"/>
    <mergeCell ref="A26:B26"/>
    <mergeCell ref="C21:C22"/>
    <mergeCell ref="G21:G22"/>
    <mergeCell ref="A38:B38"/>
    <mergeCell ref="A11:B11"/>
    <mergeCell ref="A28:B28"/>
    <mergeCell ref="A12:B12"/>
    <mergeCell ref="A39:B39"/>
    <mergeCell ref="A31:B31"/>
    <mergeCell ref="A32:B32"/>
    <mergeCell ref="A36:B36"/>
    <mergeCell ref="A37:B37"/>
    <mergeCell ref="A13:B13"/>
    <mergeCell ref="A22:B22"/>
    <mergeCell ref="A15:B15"/>
    <mergeCell ref="A25:B25"/>
    <mergeCell ref="A18:B18"/>
    <mergeCell ref="A29:B29"/>
    <mergeCell ref="B5:C5"/>
    <mergeCell ref="B6:C6"/>
    <mergeCell ref="A8:B8"/>
    <mergeCell ref="A9:B9"/>
    <mergeCell ref="A19:B19"/>
    <mergeCell ref="A10:B10"/>
  </mergeCells>
  <printOptions horizontalCentered="1"/>
  <pageMargins left="0.7874015748031497" right="0.7874015748031497" top="1.1811023622047245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Footer>&amp;C　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9"/>
  <sheetViews>
    <sheetView view="pageBreakPreview" zoomScale="75" zoomScaleSheetLayoutView="75" zoomScalePageLayoutView="0" workbookViewId="0" topLeftCell="A1">
      <selection activeCell="T48" sqref="T48"/>
    </sheetView>
  </sheetViews>
  <sheetFormatPr defaultColWidth="9.00390625" defaultRowHeight="13.5"/>
  <cols>
    <col min="1" max="16384" width="9.00390625" style="1" customWidth="1"/>
  </cols>
  <sheetData>
    <row r="2" spans="1:8" ht="23.25">
      <c r="A2" s="168"/>
      <c r="B2" s="168"/>
      <c r="C2" s="168"/>
      <c r="D2" s="168"/>
      <c r="E2" s="168"/>
      <c r="F2" s="168"/>
      <c r="G2" s="168"/>
      <c r="H2" s="168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9" spans="1:8" ht="23.25">
      <c r="A9" s="168" t="s">
        <v>113</v>
      </c>
      <c r="B9" s="168"/>
      <c r="C9" s="168"/>
      <c r="D9" s="168"/>
      <c r="E9" s="168"/>
      <c r="F9" s="168"/>
      <c r="G9" s="168"/>
      <c r="H9" s="168"/>
    </row>
    <row r="10" spans="1:8" ht="27.75">
      <c r="A10" s="3"/>
      <c r="B10" s="3"/>
      <c r="C10" s="3"/>
      <c r="D10" s="3"/>
      <c r="E10" s="3"/>
      <c r="F10" s="3"/>
      <c r="G10" s="3"/>
      <c r="H10" s="3"/>
    </row>
    <row r="11" spans="1:8" ht="20.25" customHeight="1">
      <c r="A11" s="3"/>
      <c r="B11" s="3"/>
      <c r="C11" s="3"/>
      <c r="D11" s="3"/>
      <c r="E11" s="3"/>
      <c r="F11" s="3"/>
      <c r="G11" s="3"/>
      <c r="H11" s="3"/>
    </row>
    <row r="14" spans="1:8" ht="18.75">
      <c r="A14" s="170"/>
      <c r="B14" s="170"/>
      <c r="C14" s="170"/>
      <c r="D14" s="170"/>
      <c r="E14" s="170"/>
      <c r="F14" s="170"/>
      <c r="G14" s="170"/>
      <c r="H14" s="170"/>
    </row>
    <row r="39" spans="1:8" ht="23.25">
      <c r="A39" s="168"/>
      <c r="B39" s="168"/>
      <c r="C39" s="168"/>
      <c r="D39" s="168"/>
      <c r="E39" s="168"/>
      <c r="F39" s="168"/>
      <c r="G39" s="168"/>
      <c r="H39" s="168"/>
    </row>
  </sheetData>
  <sheetProtection/>
  <mergeCells count="4">
    <mergeCell ref="A2:H2"/>
    <mergeCell ref="A9:H9"/>
    <mergeCell ref="A14:H14"/>
    <mergeCell ref="A39:H39"/>
  </mergeCells>
  <printOptions horizontalCentered="1"/>
  <pageMargins left="0.7874015748031497" right="0.7874015748031497" top="1.1811023622047245" bottom="0.5905511811023623" header="0.5118110236220472" footer="0.5118110236220472"/>
  <pageSetup firstPageNumber="21" useFirstPageNumber="1" horizontalDpi="600" verticalDpi="600" orientation="portrait" paperSize="9" r:id="rId1"/>
  <headerFooter alignWithMargins="0">
    <oddFooter>&amp;C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56"/>
  <sheetViews>
    <sheetView view="pageBreakPreview" zoomScale="110" zoomScaleNormal="75" zoomScaleSheetLayoutView="110" zoomScalePageLayoutView="0" workbookViewId="0" topLeftCell="A1">
      <selection activeCell="O8" sqref="O8"/>
    </sheetView>
  </sheetViews>
  <sheetFormatPr defaultColWidth="9.00390625" defaultRowHeight="13.5"/>
  <cols>
    <col min="1" max="1" width="0.875" style="8" customWidth="1"/>
    <col min="2" max="2" width="3.25390625" style="6" customWidth="1"/>
    <col min="3" max="4" width="3.00390625" style="6" customWidth="1"/>
    <col min="5" max="5" width="10.625" style="6" customWidth="1"/>
    <col min="6" max="6" width="2.875" style="6" customWidth="1"/>
    <col min="7" max="7" width="8.625" style="6" customWidth="1"/>
    <col min="8" max="8" width="3.625" style="20" customWidth="1"/>
    <col min="9" max="14" width="11.125" style="6" customWidth="1"/>
    <col min="15" max="15" width="9.00390625" style="8" customWidth="1"/>
    <col min="16" max="16384" width="9.00390625" style="8" customWidth="1"/>
  </cols>
  <sheetData>
    <row r="1" ht="14.25">
      <c r="B1" s="5" t="s">
        <v>114</v>
      </c>
    </row>
    <row r="3" ht="14.25">
      <c r="B3" s="5" t="s">
        <v>153</v>
      </c>
    </row>
    <row r="4" ht="12" thickBot="1"/>
    <row r="5" spans="2:14" ht="15" customHeight="1">
      <c r="B5" s="233" t="s">
        <v>20</v>
      </c>
      <c r="C5" s="234"/>
      <c r="D5" s="234"/>
      <c r="E5" s="234"/>
      <c r="F5" s="234"/>
      <c r="G5" s="234"/>
      <c r="H5" s="235"/>
      <c r="I5" s="194" t="s">
        <v>260</v>
      </c>
      <c r="J5" s="195"/>
      <c r="K5" s="196"/>
      <c r="L5" s="194" t="s">
        <v>261</v>
      </c>
      <c r="M5" s="195"/>
      <c r="N5" s="196"/>
    </row>
    <row r="6" spans="2:14" ht="15" customHeight="1" thickBot="1">
      <c r="B6" s="236"/>
      <c r="C6" s="237"/>
      <c r="D6" s="237"/>
      <c r="E6" s="237"/>
      <c r="F6" s="237"/>
      <c r="G6" s="237"/>
      <c r="H6" s="238"/>
      <c r="I6" s="51" t="s">
        <v>125</v>
      </c>
      <c r="J6" s="46" t="s">
        <v>58</v>
      </c>
      <c r="K6" s="52" t="s">
        <v>59</v>
      </c>
      <c r="L6" s="46" t="s">
        <v>125</v>
      </c>
      <c r="M6" s="46" t="s">
        <v>58</v>
      </c>
      <c r="N6" s="52" t="s">
        <v>59</v>
      </c>
    </row>
    <row r="7" spans="2:14" ht="15.75" customHeight="1">
      <c r="B7" s="239" t="s">
        <v>240</v>
      </c>
      <c r="C7" s="243" t="s">
        <v>241</v>
      </c>
      <c r="D7" s="244"/>
      <c r="E7" s="244"/>
      <c r="F7" s="246" t="s">
        <v>245</v>
      </c>
      <c r="G7" s="247"/>
      <c r="H7" s="248"/>
      <c r="I7" s="88">
        <v>1004206</v>
      </c>
      <c r="J7" s="65">
        <v>130964</v>
      </c>
      <c r="K7" s="64">
        <f>SUM(I7:J7)</f>
        <v>1135170</v>
      </c>
      <c r="L7" s="88">
        <v>1004206</v>
      </c>
      <c r="M7" s="65">
        <v>130964</v>
      </c>
      <c r="N7" s="64">
        <f>SUM(L7:M7)</f>
        <v>1135170</v>
      </c>
    </row>
    <row r="8" spans="2:14" ht="15.75" customHeight="1">
      <c r="B8" s="182"/>
      <c r="C8" s="245"/>
      <c r="D8" s="185"/>
      <c r="E8" s="185"/>
      <c r="F8" s="254" t="s">
        <v>246</v>
      </c>
      <c r="G8" s="254"/>
      <c r="H8" s="255"/>
      <c r="I8" s="88">
        <v>988706</v>
      </c>
      <c r="J8" s="65">
        <v>125658</v>
      </c>
      <c r="K8" s="109">
        <f aca="true" t="shared" si="0" ref="K8:K18">SUM(I8:J8)</f>
        <v>1114364</v>
      </c>
      <c r="L8" s="63">
        <v>988706</v>
      </c>
      <c r="M8" s="63">
        <v>125658</v>
      </c>
      <c r="N8" s="66">
        <f aca="true" t="shared" si="1" ref="N8:N18">SUM(L8:M8)</f>
        <v>1114364</v>
      </c>
    </row>
    <row r="9" spans="2:15" ht="15.75" customHeight="1">
      <c r="B9" s="182"/>
      <c r="C9" s="240" t="s">
        <v>225</v>
      </c>
      <c r="D9" s="241"/>
      <c r="E9" s="242"/>
      <c r="F9" s="201" t="s">
        <v>247</v>
      </c>
      <c r="G9" s="201"/>
      <c r="H9" s="202"/>
      <c r="I9" s="88">
        <v>464816</v>
      </c>
      <c r="J9" s="65">
        <v>62620</v>
      </c>
      <c r="K9" s="109">
        <f t="shared" si="0"/>
        <v>527436</v>
      </c>
      <c r="L9" s="65">
        <v>464816</v>
      </c>
      <c r="M9" s="65">
        <v>62620</v>
      </c>
      <c r="N9" s="104">
        <f t="shared" si="1"/>
        <v>527436</v>
      </c>
      <c r="O9" s="101"/>
    </row>
    <row r="10" spans="2:14" ht="15.75" customHeight="1">
      <c r="B10" s="182"/>
      <c r="C10" s="230" t="s">
        <v>86</v>
      </c>
      <c r="D10" s="231"/>
      <c r="E10" s="232"/>
      <c r="F10" s="200" t="s">
        <v>246</v>
      </c>
      <c r="G10" s="201"/>
      <c r="H10" s="202"/>
      <c r="I10" s="88">
        <v>441571</v>
      </c>
      <c r="J10" s="65">
        <v>59616</v>
      </c>
      <c r="K10" s="109">
        <f>SUM(I10:J10)</f>
        <v>501187</v>
      </c>
      <c r="L10" s="65">
        <v>441571</v>
      </c>
      <c r="M10" s="65">
        <v>59616</v>
      </c>
      <c r="N10" s="66">
        <f>SUM(L10:M10)</f>
        <v>501187</v>
      </c>
    </row>
    <row r="11" spans="2:14" ht="15.75" customHeight="1">
      <c r="B11" s="182"/>
      <c r="C11" s="240" t="s">
        <v>226</v>
      </c>
      <c r="D11" s="241"/>
      <c r="E11" s="242"/>
      <c r="F11" s="201" t="s">
        <v>247</v>
      </c>
      <c r="G11" s="201"/>
      <c r="H11" s="202"/>
      <c r="I11" s="88">
        <v>15456</v>
      </c>
      <c r="J11" s="65">
        <v>3964</v>
      </c>
      <c r="K11" s="109">
        <f t="shared" si="0"/>
        <v>19420</v>
      </c>
      <c r="L11" s="65">
        <v>15456</v>
      </c>
      <c r="M11" s="65">
        <v>3964</v>
      </c>
      <c r="N11" s="104">
        <f t="shared" si="1"/>
        <v>19420</v>
      </c>
    </row>
    <row r="12" spans="2:14" ht="15.75" customHeight="1">
      <c r="B12" s="182"/>
      <c r="C12" s="230" t="s">
        <v>87</v>
      </c>
      <c r="D12" s="231"/>
      <c r="E12" s="232"/>
      <c r="F12" s="200" t="s">
        <v>246</v>
      </c>
      <c r="G12" s="201"/>
      <c r="H12" s="202"/>
      <c r="I12" s="88">
        <v>13478</v>
      </c>
      <c r="J12" s="65">
        <v>3389</v>
      </c>
      <c r="K12" s="109">
        <f>SUM(I12:J12)</f>
        <v>16867</v>
      </c>
      <c r="L12" s="65">
        <v>13478</v>
      </c>
      <c r="M12" s="65">
        <v>3389</v>
      </c>
      <c r="N12" s="66">
        <f t="shared" si="1"/>
        <v>16867</v>
      </c>
    </row>
    <row r="13" spans="2:14" ht="15.75" customHeight="1">
      <c r="B13" s="182"/>
      <c r="C13" s="240" t="s">
        <v>227</v>
      </c>
      <c r="D13" s="241"/>
      <c r="E13" s="242"/>
      <c r="F13" s="201" t="s">
        <v>247</v>
      </c>
      <c r="G13" s="201"/>
      <c r="H13" s="202"/>
      <c r="I13" s="88">
        <v>113575</v>
      </c>
      <c r="J13" s="65">
        <v>16197</v>
      </c>
      <c r="K13" s="109">
        <f t="shared" si="0"/>
        <v>129772</v>
      </c>
      <c r="L13" s="65">
        <v>113575</v>
      </c>
      <c r="M13" s="65">
        <v>16197</v>
      </c>
      <c r="N13" s="104">
        <f t="shared" si="1"/>
        <v>129772</v>
      </c>
    </row>
    <row r="14" spans="2:14" ht="15.75" customHeight="1">
      <c r="B14" s="182"/>
      <c r="C14" s="230" t="s">
        <v>87</v>
      </c>
      <c r="D14" s="231"/>
      <c r="E14" s="232"/>
      <c r="F14" s="200" t="s">
        <v>246</v>
      </c>
      <c r="G14" s="201"/>
      <c r="H14" s="202"/>
      <c r="I14" s="88">
        <v>107605</v>
      </c>
      <c r="J14" s="65">
        <v>15272</v>
      </c>
      <c r="K14" s="109">
        <f>SUM(I14:J14)</f>
        <v>122877</v>
      </c>
      <c r="L14" s="65">
        <v>107605</v>
      </c>
      <c r="M14" s="65">
        <v>15272</v>
      </c>
      <c r="N14" s="104">
        <f t="shared" si="1"/>
        <v>122877</v>
      </c>
    </row>
    <row r="15" spans="2:14" ht="15.75" customHeight="1">
      <c r="B15" s="182"/>
      <c r="C15" s="240" t="s">
        <v>228</v>
      </c>
      <c r="D15" s="241"/>
      <c r="E15" s="242"/>
      <c r="F15" s="201" t="s">
        <v>247</v>
      </c>
      <c r="G15" s="201"/>
      <c r="H15" s="202"/>
      <c r="I15" s="88">
        <v>309260</v>
      </c>
      <c r="J15" s="65">
        <v>39496</v>
      </c>
      <c r="K15" s="109">
        <f t="shared" si="0"/>
        <v>348756</v>
      </c>
      <c r="L15" s="65">
        <v>309260</v>
      </c>
      <c r="M15" s="65">
        <v>39496</v>
      </c>
      <c r="N15" s="104">
        <f t="shared" si="1"/>
        <v>348756</v>
      </c>
    </row>
    <row r="16" spans="2:14" ht="15.75" customHeight="1">
      <c r="B16" s="182"/>
      <c r="C16" s="230" t="s">
        <v>86</v>
      </c>
      <c r="D16" s="231"/>
      <c r="E16" s="232"/>
      <c r="F16" s="200" t="s">
        <v>246</v>
      </c>
      <c r="G16" s="201"/>
      <c r="H16" s="202"/>
      <c r="I16" s="88">
        <v>305967</v>
      </c>
      <c r="J16" s="65">
        <v>39015</v>
      </c>
      <c r="K16" s="109">
        <f>SUM(I16:J16)</f>
        <v>344982</v>
      </c>
      <c r="L16" s="65">
        <v>305967</v>
      </c>
      <c r="M16" s="65">
        <v>39015</v>
      </c>
      <c r="N16" s="66">
        <f t="shared" si="1"/>
        <v>344982</v>
      </c>
    </row>
    <row r="17" spans="2:14" ht="15.75" customHeight="1">
      <c r="B17" s="186" t="s">
        <v>215</v>
      </c>
      <c r="C17" s="184"/>
      <c r="D17" s="184"/>
      <c r="E17" s="184"/>
      <c r="F17" s="184"/>
      <c r="G17" s="184"/>
      <c r="H17" s="184" t="s">
        <v>154</v>
      </c>
      <c r="I17" s="250">
        <v>994196</v>
      </c>
      <c r="J17" s="252">
        <v>128491</v>
      </c>
      <c r="K17" s="249">
        <f t="shared" si="0"/>
        <v>1122687</v>
      </c>
      <c r="L17" s="250">
        <v>988939</v>
      </c>
      <c r="M17" s="252">
        <v>127140</v>
      </c>
      <c r="N17" s="249">
        <f t="shared" si="1"/>
        <v>1116079</v>
      </c>
    </row>
    <row r="18" spans="2:14" ht="15.75" customHeight="1">
      <c r="B18" s="187" t="s">
        <v>248</v>
      </c>
      <c r="C18" s="188"/>
      <c r="D18" s="188"/>
      <c r="E18" s="188"/>
      <c r="F18" s="188"/>
      <c r="G18" s="188"/>
      <c r="H18" s="185"/>
      <c r="I18" s="251"/>
      <c r="J18" s="253"/>
      <c r="K18" s="249">
        <f t="shared" si="0"/>
        <v>0</v>
      </c>
      <c r="L18" s="251"/>
      <c r="M18" s="253"/>
      <c r="N18" s="249">
        <f t="shared" si="1"/>
        <v>0</v>
      </c>
    </row>
    <row r="19" spans="2:14" ht="15.75" customHeight="1">
      <c r="B19" s="258" t="s">
        <v>238</v>
      </c>
      <c r="C19" s="259"/>
      <c r="D19" s="260"/>
      <c r="E19" s="197" t="s">
        <v>15</v>
      </c>
      <c r="F19" s="197"/>
      <c r="G19" s="197"/>
      <c r="H19" s="199"/>
      <c r="I19" s="126">
        <v>6</v>
      </c>
      <c r="J19" s="65">
        <v>5</v>
      </c>
      <c r="K19" s="109">
        <f>SUM(I19:J19)</f>
        <v>11</v>
      </c>
      <c r="L19" s="65">
        <v>6</v>
      </c>
      <c r="M19" s="65">
        <v>5</v>
      </c>
      <c r="N19" s="66">
        <f>SUM(L19:M19)</f>
        <v>11</v>
      </c>
    </row>
    <row r="20" spans="2:14" ht="15.75" customHeight="1">
      <c r="B20" s="261"/>
      <c r="C20" s="262"/>
      <c r="D20" s="263"/>
      <c r="E20" s="197" t="s">
        <v>16</v>
      </c>
      <c r="F20" s="197"/>
      <c r="G20" s="197"/>
      <c r="H20" s="199"/>
      <c r="I20" s="126">
        <v>14</v>
      </c>
      <c r="J20" s="65">
        <v>7</v>
      </c>
      <c r="K20" s="109">
        <f>SUM(I20:J20)</f>
        <v>21</v>
      </c>
      <c r="L20" s="65">
        <v>14</v>
      </c>
      <c r="M20" s="65">
        <v>7</v>
      </c>
      <c r="N20" s="66">
        <f>SUM(L20:M20)</f>
        <v>21</v>
      </c>
    </row>
    <row r="21" spans="2:14" ht="15.75" customHeight="1">
      <c r="B21" s="264"/>
      <c r="C21" s="265"/>
      <c r="D21" s="266"/>
      <c r="E21" s="197" t="s">
        <v>17</v>
      </c>
      <c r="F21" s="197"/>
      <c r="G21" s="197"/>
      <c r="H21" s="199"/>
      <c r="I21" s="128">
        <v>4</v>
      </c>
      <c r="J21" s="65">
        <v>6</v>
      </c>
      <c r="K21" s="109">
        <f>SUM(I21:J21)</f>
        <v>10</v>
      </c>
      <c r="L21" s="68">
        <v>6</v>
      </c>
      <c r="M21" s="65">
        <v>6</v>
      </c>
      <c r="N21" s="66">
        <f>SUM(L21:M21)</f>
        <v>12</v>
      </c>
    </row>
    <row r="22" spans="2:14" ht="15.75" customHeight="1">
      <c r="B22" s="267" t="s">
        <v>239</v>
      </c>
      <c r="C22" s="197" t="s">
        <v>18</v>
      </c>
      <c r="D22" s="197"/>
      <c r="E22" s="197"/>
      <c r="F22" s="198"/>
      <c r="G22" s="27" t="s">
        <v>69</v>
      </c>
      <c r="H22" s="129" t="s">
        <v>216</v>
      </c>
      <c r="I22" s="125">
        <v>7817168</v>
      </c>
      <c r="J22" s="71">
        <v>1755380</v>
      </c>
      <c r="K22" s="72">
        <f>SUM(I22:J22)</f>
        <v>9572548</v>
      </c>
      <c r="L22" s="70">
        <v>7825224</v>
      </c>
      <c r="M22" s="71">
        <v>1748805</v>
      </c>
      <c r="N22" s="72">
        <f>SUM(L22:M22)</f>
        <v>9574029</v>
      </c>
    </row>
    <row r="23" spans="2:14" ht="15.75" customHeight="1">
      <c r="B23" s="268"/>
      <c r="C23" s="197" t="s">
        <v>19</v>
      </c>
      <c r="D23" s="197"/>
      <c r="E23" s="197"/>
      <c r="F23" s="198"/>
      <c r="G23" s="27" t="s">
        <v>85</v>
      </c>
      <c r="H23" s="129" t="s">
        <v>217</v>
      </c>
      <c r="I23" s="126">
        <v>46351852</v>
      </c>
      <c r="J23" s="65">
        <v>9674283</v>
      </c>
      <c r="K23" s="109">
        <f>SUM(I23:J23)</f>
        <v>56026135</v>
      </c>
      <c r="L23" s="65">
        <v>46462208</v>
      </c>
      <c r="M23" s="65">
        <v>9611965</v>
      </c>
      <c r="N23" s="66">
        <f>SUM(L23:M23)</f>
        <v>56074173</v>
      </c>
    </row>
    <row r="24" spans="2:14" s="11" customFormat="1" ht="15.75" customHeight="1">
      <c r="B24" s="269"/>
      <c r="C24" s="197" t="s">
        <v>126</v>
      </c>
      <c r="D24" s="197"/>
      <c r="E24" s="270"/>
      <c r="F24" s="271"/>
      <c r="G24" s="59" t="s">
        <v>242</v>
      </c>
      <c r="H24" s="129" t="s">
        <v>127</v>
      </c>
      <c r="I24" s="127">
        <f aca="true" t="shared" si="2" ref="I24:N24">I23/I22</f>
        <v>5.929494159521709</v>
      </c>
      <c r="J24" s="61">
        <f t="shared" si="2"/>
        <v>5.51121865351092</v>
      </c>
      <c r="K24" s="60">
        <f t="shared" si="2"/>
        <v>5.852792276413761</v>
      </c>
      <c r="L24" s="62">
        <f t="shared" si="2"/>
        <v>5.937492396383797</v>
      </c>
      <c r="M24" s="61">
        <f t="shared" si="2"/>
        <v>5.496304619440132</v>
      </c>
      <c r="N24" s="60">
        <f t="shared" si="2"/>
        <v>5.856904444304482</v>
      </c>
    </row>
    <row r="25" spans="2:14" ht="15.75" customHeight="1">
      <c r="B25" s="228" t="s">
        <v>166</v>
      </c>
      <c r="C25" s="205" t="s">
        <v>130</v>
      </c>
      <c r="D25" s="203" t="s">
        <v>21</v>
      </c>
      <c r="E25" s="192" t="s">
        <v>128</v>
      </c>
      <c r="F25" s="193" t="s">
        <v>155</v>
      </c>
      <c r="G25" s="176"/>
      <c r="H25" s="129"/>
      <c r="I25" s="130">
        <v>1373</v>
      </c>
      <c r="J25" s="74">
        <v>98</v>
      </c>
      <c r="K25" s="75">
        <f aca="true" t="shared" si="3" ref="K25:K40">SUM(I25:J25)</f>
        <v>1471</v>
      </c>
      <c r="L25" s="74">
        <v>1381</v>
      </c>
      <c r="M25" s="74">
        <v>98</v>
      </c>
      <c r="N25" s="75">
        <f aca="true" t="shared" si="4" ref="N25:N40">SUM(L25:M25)</f>
        <v>1479</v>
      </c>
    </row>
    <row r="26" spans="2:14" ht="15.75" customHeight="1">
      <c r="B26" s="229"/>
      <c r="C26" s="206"/>
      <c r="D26" s="204"/>
      <c r="E26" s="192"/>
      <c r="F26" s="193" t="s">
        <v>156</v>
      </c>
      <c r="G26" s="176"/>
      <c r="H26" s="129" t="s">
        <v>85</v>
      </c>
      <c r="I26" s="130">
        <v>8261870</v>
      </c>
      <c r="J26" s="74">
        <v>713019</v>
      </c>
      <c r="K26" s="75">
        <f t="shared" si="3"/>
        <v>8974889</v>
      </c>
      <c r="L26" s="74">
        <v>8297032.33</v>
      </c>
      <c r="M26" s="74">
        <v>713019</v>
      </c>
      <c r="N26" s="75">
        <f t="shared" si="4"/>
        <v>9010051.33</v>
      </c>
    </row>
    <row r="27" spans="2:14" ht="15.75" customHeight="1">
      <c r="B27" s="229"/>
      <c r="C27" s="206"/>
      <c r="D27" s="204"/>
      <c r="E27" s="192" t="s">
        <v>22</v>
      </c>
      <c r="F27" s="193" t="s">
        <v>155</v>
      </c>
      <c r="G27" s="176"/>
      <c r="H27" s="129"/>
      <c r="I27" s="130">
        <v>467</v>
      </c>
      <c r="J27" s="74">
        <v>109</v>
      </c>
      <c r="K27" s="75">
        <f t="shared" si="3"/>
        <v>576</v>
      </c>
      <c r="L27" s="74">
        <v>468</v>
      </c>
      <c r="M27" s="74">
        <v>108</v>
      </c>
      <c r="N27" s="75">
        <f t="shared" si="4"/>
        <v>576</v>
      </c>
    </row>
    <row r="28" spans="2:14" ht="15.75" customHeight="1">
      <c r="B28" s="229"/>
      <c r="C28" s="206"/>
      <c r="D28" s="204"/>
      <c r="E28" s="192"/>
      <c r="F28" s="193" t="s">
        <v>156</v>
      </c>
      <c r="G28" s="176"/>
      <c r="H28" s="129" t="s">
        <v>85</v>
      </c>
      <c r="I28" s="130">
        <v>300658</v>
      </c>
      <c r="J28" s="74">
        <v>39182</v>
      </c>
      <c r="K28" s="75">
        <f t="shared" si="3"/>
        <v>339840</v>
      </c>
      <c r="L28" s="74">
        <v>311784</v>
      </c>
      <c r="M28" s="74">
        <v>39223</v>
      </c>
      <c r="N28" s="75">
        <f t="shared" si="4"/>
        <v>351007</v>
      </c>
    </row>
    <row r="29" spans="2:14" ht="15.75" customHeight="1">
      <c r="B29" s="229"/>
      <c r="C29" s="206"/>
      <c r="D29" s="204"/>
      <c r="E29" s="192" t="s">
        <v>129</v>
      </c>
      <c r="F29" s="193" t="s">
        <v>155</v>
      </c>
      <c r="G29" s="176"/>
      <c r="H29" s="129"/>
      <c r="I29" s="131">
        <f>SUM(I25,I27)</f>
        <v>1840</v>
      </c>
      <c r="J29" s="103">
        <f>SUM(J25,J27)</f>
        <v>207</v>
      </c>
      <c r="K29" s="75">
        <f t="shared" si="3"/>
        <v>2047</v>
      </c>
      <c r="L29" s="103">
        <f>SUM(L25,L27)</f>
        <v>1849</v>
      </c>
      <c r="M29" s="103">
        <f>SUM(M25,M27)</f>
        <v>206</v>
      </c>
      <c r="N29" s="75">
        <f t="shared" si="4"/>
        <v>2055</v>
      </c>
    </row>
    <row r="30" spans="2:14" ht="15.75" customHeight="1">
      <c r="B30" s="229"/>
      <c r="C30" s="206"/>
      <c r="D30" s="204"/>
      <c r="E30" s="192"/>
      <c r="F30" s="175" t="s">
        <v>218</v>
      </c>
      <c r="G30" s="176"/>
      <c r="H30" s="129" t="s">
        <v>85</v>
      </c>
      <c r="I30" s="131">
        <f>SUM(I26,I28)</f>
        <v>8562528</v>
      </c>
      <c r="J30" s="103">
        <f>SUM(J26,J28)</f>
        <v>752201</v>
      </c>
      <c r="K30" s="75">
        <f t="shared" si="3"/>
        <v>9314729</v>
      </c>
      <c r="L30" s="103">
        <f>SUM(L26,L28)</f>
        <v>8608816.33</v>
      </c>
      <c r="M30" s="103">
        <f>SUM(M26,M28)</f>
        <v>752242</v>
      </c>
      <c r="N30" s="75">
        <f t="shared" si="4"/>
        <v>9361058.33</v>
      </c>
    </row>
    <row r="31" spans="2:14" ht="15.75" customHeight="1">
      <c r="B31" s="229"/>
      <c r="C31" s="206"/>
      <c r="D31" s="207" t="s">
        <v>23</v>
      </c>
      <c r="E31" s="208"/>
      <c r="F31" s="193" t="s">
        <v>155</v>
      </c>
      <c r="G31" s="176"/>
      <c r="H31" s="129"/>
      <c r="I31" s="130">
        <v>7</v>
      </c>
      <c r="J31" s="74">
        <v>4</v>
      </c>
      <c r="K31" s="75">
        <f t="shared" si="3"/>
        <v>11</v>
      </c>
      <c r="L31" s="74">
        <v>7</v>
      </c>
      <c r="M31" s="74">
        <v>4</v>
      </c>
      <c r="N31" s="75">
        <f t="shared" si="4"/>
        <v>11</v>
      </c>
    </row>
    <row r="32" spans="2:14" ht="15.75" customHeight="1">
      <c r="B32" s="229"/>
      <c r="C32" s="206"/>
      <c r="D32" s="209"/>
      <c r="E32" s="210"/>
      <c r="F32" s="175" t="s">
        <v>219</v>
      </c>
      <c r="G32" s="176"/>
      <c r="H32" s="129" t="s">
        <v>85</v>
      </c>
      <c r="I32" s="130">
        <v>2639812</v>
      </c>
      <c r="J32" s="74">
        <v>957096</v>
      </c>
      <c r="K32" s="75">
        <f t="shared" si="3"/>
        <v>3596908</v>
      </c>
      <c r="L32" s="74">
        <v>2639812</v>
      </c>
      <c r="M32" s="74">
        <v>957096</v>
      </c>
      <c r="N32" s="75">
        <f t="shared" si="4"/>
        <v>3596908</v>
      </c>
    </row>
    <row r="33" spans="2:14" ht="15.75" customHeight="1">
      <c r="B33" s="229"/>
      <c r="C33" s="205" t="s">
        <v>131</v>
      </c>
      <c r="D33" s="203" t="s">
        <v>21</v>
      </c>
      <c r="E33" s="192" t="s">
        <v>128</v>
      </c>
      <c r="F33" s="193" t="s">
        <v>155</v>
      </c>
      <c r="G33" s="176"/>
      <c r="H33" s="129"/>
      <c r="I33" s="130">
        <v>1</v>
      </c>
      <c r="J33" s="74">
        <v>1</v>
      </c>
      <c r="K33" s="75">
        <f t="shared" si="3"/>
        <v>2</v>
      </c>
      <c r="L33" s="124">
        <v>1</v>
      </c>
      <c r="M33" s="74">
        <v>1</v>
      </c>
      <c r="N33" s="75">
        <f t="shared" si="4"/>
        <v>2</v>
      </c>
    </row>
    <row r="34" spans="2:14" ht="15.75" customHeight="1">
      <c r="B34" s="229"/>
      <c r="C34" s="206"/>
      <c r="D34" s="204"/>
      <c r="E34" s="192"/>
      <c r="F34" s="193" t="s">
        <v>156</v>
      </c>
      <c r="G34" s="176"/>
      <c r="H34" s="59" t="s">
        <v>85</v>
      </c>
      <c r="I34" s="73">
        <v>219</v>
      </c>
      <c r="J34" s="74">
        <v>172000</v>
      </c>
      <c r="K34" s="75">
        <f t="shared" si="3"/>
        <v>172219</v>
      </c>
      <c r="L34" s="73">
        <v>219</v>
      </c>
      <c r="M34" s="74">
        <v>172000</v>
      </c>
      <c r="N34" s="75">
        <f t="shared" si="4"/>
        <v>172219</v>
      </c>
    </row>
    <row r="35" spans="2:14" ht="15.75" customHeight="1">
      <c r="B35" s="229"/>
      <c r="C35" s="206"/>
      <c r="D35" s="204"/>
      <c r="E35" s="192" t="s">
        <v>22</v>
      </c>
      <c r="F35" s="193" t="s">
        <v>155</v>
      </c>
      <c r="G35" s="176"/>
      <c r="H35" s="59"/>
      <c r="I35" s="73">
        <v>20</v>
      </c>
      <c r="J35" s="74">
        <v>19</v>
      </c>
      <c r="K35" s="75">
        <f t="shared" si="3"/>
        <v>39</v>
      </c>
      <c r="L35" s="73">
        <v>20</v>
      </c>
      <c r="M35" s="74">
        <v>19</v>
      </c>
      <c r="N35" s="75">
        <f t="shared" si="4"/>
        <v>39</v>
      </c>
    </row>
    <row r="36" spans="2:14" ht="15.75" customHeight="1">
      <c r="B36" s="229"/>
      <c r="C36" s="206"/>
      <c r="D36" s="204"/>
      <c r="E36" s="192"/>
      <c r="F36" s="193" t="s">
        <v>156</v>
      </c>
      <c r="G36" s="176"/>
      <c r="H36" s="59" t="s">
        <v>85</v>
      </c>
      <c r="I36" s="73">
        <v>325485</v>
      </c>
      <c r="J36" s="74">
        <v>340627</v>
      </c>
      <c r="K36" s="75">
        <f t="shared" si="3"/>
        <v>666112</v>
      </c>
      <c r="L36" s="73">
        <v>325485</v>
      </c>
      <c r="M36" s="74">
        <v>340627</v>
      </c>
      <c r="N36" s="75">
        <f t="shared" si="4"/>
        <v>666112</v>
      </c>
    </row>
    <row r="37" spans="2:14" ht="15.75" customHeight="1">
      <c r="B37" s="229"/>
      <c r="C37" s="206"/>
      <c r="D37" s="204"/>
      <c r="E37" s="192" t="s">
        <v>129</v>
      </c>
      <c r="F37" s="193" t="s">
        <v>155</v>
      </c>
      <c r="G37" s="176"/>
      <c r="H37" s="59"/>
      <c r="I37" s="102">
        <f>SUM(I33,I35)</f>
        <v>21</v>
      </c>
      <c r="J37" s="103">
        <f>SUM(J33,J35)</f>
        <v>20</v>
      </c>
      <c r="K37" s="75">
        <f t="shared" si="3"/>
        <v>41</v>
      </c>
      <c r="L37" s="103">
        <f>SUM(L33,L35)</f>
        <v>21</v>
      </c>
      <c r="M37" s="103">
        <f>SUM(M33,M35)</f>
        <v>20</v>
      </c>
      <c r="N37" s="75">
        <f t="shared" si="4"/>
        <v>41</v>
      </c>
    </row>
    <row r="38" spans="2:14" ht="15.75" customHeight="1">
      <c r="B38" s="229"/>
      <c r="C38" s="206"/>
      <c r="D38" s="204"/>
      <c r="E38" s="192"/>
      <c r="F38" s="175" t="s">
        <v>220</v>
      </c>
      <c r="G38" s="176"/>
      <c r="H38" s="59" t="s">
        <v>85</v>
      </c>
      <c r="I38" s="102">
        <f>SUM(I34,I36)</f>
        <v>325704</v>
      </c>
      <c r="J38" s="103">
        <f>SUM(J34,J36)</f>
        <v>512627</v>
      </c>
      <c r="K38" s="75">
        <f t="shared" si="3"/>
        <v>838331</v>
      </c>
      <c r="L38" s="103">
        <f>SUM(L34,L36)</f>
        <v>325704</v>
      </c>
      <c r="M38" s="103">
        <f>SUM(M34,M36)</f>
        <v>512627</v>
      </c>
      <c r="N38" s="75">
        <f t="shared" si="4"/>
        <v>838331</v>
      </c>
    </row>
    <row r="39" spans="2:14" ht="15.75" customHeight="1">
      <c r="B39" s="229"/>
      <c r="C39" s="206"/>
      <c r="D39" s="207" t="s">
        <v>23</v>
      </c>
      <c r="E39" s="208"/>
      <c r="F39" s="175" t="s">
        <v>155</v>
      </c>
      <c r="G39" s="176"/>
      <c r="H39" s="59"/>
      <c r="I39" s="73">
        <v>2</v>
      </c>
      <c r="J39" s="74">
        <v>2</v>
      </c>
      <c r="K39" s="75">
        <f t="shared" si="3"/>
        <v>4</v>
      </c>
      <c r="L39" s="73">
        <v>2</v>
      </c>
      <c r="M39" s="74">
        <v>2</v>
      </c>
      <c r="N39" s="75">
        <f t="shared" si="4"/>
        <v>4</v>
      </c>
    </row>
    <row r="40" spans="2:14" ht="15.75" customHeight="1">
      <c r="B40" s="229"/>
      <c r="C40" s="206"/>
      <c r="D40" s="209"/>
      <c r="E40" s="210"/>
      <c r="F40" s="175" t="s">
        <v>221</v>
      </c>
      <c r="G40" s="176"/>
      <c r="H40" s="59" t="s">
        <v>85</v>
      </c>
      <c r="I40" s="73">
        <v>1640000</v>
      </c>
      <c r="J40" s="74">
        <v>37091</v>
      </c>
      <c r="K40" s="75">
        <f t="shared" si="3"/>
        <v>1677091</v>
      </c>
      <c r="L40" s="73">
        <v>1640000</v>
      </c>
      <c r="M40" s="74">
        <v>37091</v>
      </c>
      <c r="N40" s="75">
        <f t="shared" si="4"/>
        <v>1677091</v>
      </c>
    </row>
    <row r="41" spans="2:14" ht="15.75" customHeight="1">
      <c r="B41" s="229"/>
      <c r="C41" s="281" t="s">
        <v>223</v>
      </c>
      <c r="D41" s="282"/>
      <c r="E41" s="282"/>
      <c r="F41" s="282"/>
      <c r="G41" s="282"/>
      <c r="H41" s="116"/>
      <c r="I41" s="274">
        <f aca="true" t="shared" si="5" ref="I41:N41">(I30+I32+I38+I40)/I17</f>
        <v>13.24491750117683</v>
      </c>
      <c r="J41" s="272">
        <f t="shared" si="5"/>
        <v>17.581114630596694</v>
      </c>
      <c r="K41" s="256">
        <f t="shared" si="5"/>
        <v>13.741193226607237</v>
      </c>
      <c r="L41" s="272">
        <f t="shared" si="5"/>
        <v>13.362130859436224</v>
      </c>
      <c r="M41" s="272">
        <f t="shared" si="5"/>
        <v>17.768255466414974</v>
      </c>
      <c r="N41" s="256">
        <f t="shared" si="5"/>
        <v>13.86406188988414</v>
      </c>
    </row>
    <row r="42" spans="2:14" ht="15.75" customHeight="1">
      <c r="B42" s="229"/>
      <c r="C42" s="279" t="s">
        <v>132</v>
      </c>
      <c r="D42" s="280"/>
      <c r="E42" s="280"/>
      <c r="F42" s="277" t="s">
        <v>222</v>
      </c>
      <c r="G42" s="278"/>
      <c r="H42" s="117" t="s">
        <v>157</v>
      </c>
      <c r="I42" s="275"/>
      <c r="J42" s="273"/>
      <c r="K42" s="257"/>
      <c r="L42" s="273"/>
      <c r="M42" s="273"/>
      <c r="N42" s="257"/>
    </row>
    <row r="43" spans="2:14" ht="15.75" customHeight="1">
      <c r="B43" s="177" t="s">
        <v>167</v>
      </c>
      <c r="C43" s="180" t="s">
        <v>133</v>
      </c>
      <c r="D43" s="180"/>
      <c r="E43" s="180"/>
      <c r="F43" s="180"/>
      <c r="G43" s="180"/>
      <c r="H43" s="129" t="s">
        <v>92</v>
      </c>
      <c r="I43" s="130">
        <v>4920</v>
      </c>
      <c r="J43" s="74">
        <v>822</v>
      </c>
      <c r="K43" s="75">
        <f aca="true" t="shared" si="6" ref="K43:K56">SUM(I43:J43)</f>
        <v>5742</v>
      </c>
      <c r="L43" s="74">
        <v>4890</v>
      </c>
      <c r="M43" s="74">
        <v>821</v>
      </c>
      <c r="N43" s="75">
        <f aca="true" t="shared" si="7" ref="N43:N56">SUM(L43:M43)</f>
        <v>5711</v>
      </c>
    </row>
    <row r="44" spans="2:14" ht="15.75" customHeight="1">
      <c r="B44" s="178"/>
      <c r="C44" s="180" t="s">
        <v>134</v>
      </c>
      <c r="D44" s="180"/>
      <c r="E44" s="180"/>
      <c r="F44" s="180"/>
      <c r="G44" s="180"/>
      <c r="H44" s="129" t="s">
        <v>92</v>
      </c>
      <c r="I44" s="130">
        <v>681</v>
      </c>
      <c r="J44" s="74">
        <v>168</v>
      </c>
      <c r="K44" s="75">
        <f t="shared" si="6"/>
        <v>849</v>
      </c>
      <c r="L44" s="74">
        <v>684</v>
      </c>
      <c r="M44" s="74">
        <v>160</v>
      </c>
      <c r="N44" s="75">
        <f t="shared" si="7"/>
        <v>844</v>
      </c>
    </row>
    <row r="45" spans="2:14" ht="15.75" customHeight="1">
      <c r="B45" s="178"/>
      <c r="C45" s="180" t="s">
        <v>135</v>
      </c>
      <c r="D45" s="180"/>
      <c r="E45" s="180"/>
      <c r="F45" s="180"/>
      <c r="G45" s="180"/>
      <c r="H45" s="129" t="s">
        <v>92</v>
      </c>
      <c r="I45" s="130">
        <v>450</v>
      </c>
      <c r="J45" s="74">
        <v>90</v>
      </c>
      <c r="K45" s="75">
        <f t="shared" si="6"/>
        <v>540</v>
      </c>
      <c r="L45" s="74">
        <v>452</v>
      </c>
      <c r="M45" s="74">
        <v>90</v>
      </c>
      <c r="N45" s="75">
        <f t="shared" si="7"/>
        <v>542</v>
      </c>
    </row>
    <row r="46" spans="2:14" ht="15.75" customHeight="1">
      <c r="B46" s="179"/>
      <c r="C46" s="276" t="s">
        <v>237</v>
      </c>
      <c r="D46" s="225"/>
      <c r="E46" s="225"/>
      <c r="F46" s="225"/>
      <c r="G46" s="225"/>
      <c r="H46" s="59" t="s">
        <v>92</v>
      </c>
      <c r="I46" s="123">
        <f>SUM(I43:I45)</f>
        <v>6051</v>
      </c>
      <c r="J46" s="122">
        <f>SUM(J43:J45)</f>
        <v>1080</v>
      </c>
      <c r="K46" s="75">
        <f t="shared" si="6"/>
        <v>7131</v>
      </c>
      <c r="L46" s="122">
        <f>SUM(L43:L45)</f>
        <v>6026</v>
      </c>
      <c r="M46" s="122">
        <f>SUM(M43:M45)</f>
        <v>1071</v>
      </c>
      <c r="N46" s="75">
        <f t="shared" si="7"/>
        <v>7097</v>
      </c>
    </row>
    <row r="47" spans="2:14" ht="15.75" customHeight="1">
      <c r="B47" s="226" t="s">
        <v>163</v>
      </c>
      <c r="C47" s="227"/>
      <c r="D47" s="227"/>
      <c r="E47" s="32" t="s">
        <v>136</v>
      </c>
      <c r="F47" s="225" t="s">
        <v>138</v>
      </c>
      <c r="G47" s="225"/>
      <c r="H47" s="129" t="s">
        <v>93</v>
      </c>
      <c r="I47" s="130">
        <v>1379091</v>
      </c>
      <c r="J47" s="74">
        <v>363388</v>
      </c>
      <c r="K47" s="75">
        <f t="shared" si="6"/>
        <v>1742479</v>
      </c>
      <c r="L47" s="74">
        <v>1381466</v>
      </c>
      <c r="M47" s="74">
        <v>363388</v>
      </c>
      <c r="N47" s="75">
        <f t="shared" si="7"/>
        <v>1744854</v>
      </c>
    </row>
    <row r="48" spans="2:14" ht="15.75" customHeight="1">
      <c r="B48" s="226" t="s">
        <v>164</v>
      </c>
      <c r="C48" s="227"/>
      <c r="D48" s="227"/>
      <c r="E48" s="32" t="s">
        <v>137</v>
      </c>
      <c r="F48" s="225" t="s">
        <v>138</v>
      </c>
      <c r="G48" s="225"/>
      <c r="H48" s="129" t="s">
        <v>93</v>
      </c>
      <c r="I48" s="130">
        <v>823823</v>
      </c>
      <c r="J48" s="74">
        <v>339398</v>
      </c>
      <c r="K48" s="75">
        <f t="shared" si="6"/>
        <v>1163221</v>
      </c>
      <c r="L48" s="74">
        <v>823938</v>
      </c>
      <c r="M48" s="74">
        <v>339918</v>
      </c>
      <c r="N48" s="75">
        <f t="shared" si="7"/>
        <v>1163856</v>
      </c>
    </row>
    <row r="49" spans="2:14" ht="15.75" customHeight="1">
      <c r="B49" s="189" t="s">
        <v>168</v>
      </c>
      <c r="C49" s="217" t="s">
        <v>94</v>
      </c>
      <c r="D49" s="217"/>
      <c r="E49" s="217"/>
      <c r="F49" s="213" t="s">
        <v>26</v>
      </c>
      <c r="G49" s="214"/>
      <c r="H49" s="129" t="s">
        <v>56</v>
      </c>
      <c r="I49" s="130">
        <v>54005</v>
      </c>
      <c r="J49" s="74">
        <v>9479</v>
      </c>
      <c r="K49" s="75">
        <f t="shared" si="6"/>
        <v>63484</v>
      </c>
      <c r="L49" s="74">
        <v>51643</v>
      </c>
      <c r="M49" s="74">
        <v>8955</v>
      </c>
      <c r="N49" s="75">
        <f t="shared" si="7"/>
        <v>60598</v>
      </c>
    </row>
    <row r="50" spans="2:14" ht="15.75" customHeight="1">
      <c r="B50" s="190"/>
      <c r="C50" s="217"/>
      <c r="D50" s="217"/>
      <c r="E50" s="217"/>
      <c r="F50" s="213" t="s">
        <v>27</v>
      </c>
      <c r="G50" s="214"/>
      <c r="H50" s="129" t="s">
        <v>96</v>
      </c>
      <c r="I50" s="130">
        <v>66824</v>
      </c>
      <c r="J50" s="74">
        <v>12949</v>
      </c>
      <c r="K50" s="75">
        <f t="shared" si="6"/>
        <v>79773</v>
      </c>
      <c r="L50" s="74">
        <v>63347</v>
      </c>
      <c r="M50" s="74">
        <v>12219</v>
      </c>
      <c r="N50" s="75">
        <f t="shared" si="7"/>
        <v>75566</v>
      </c>
    </row>
    <row r="51" spans="2:14" ht="15.75" customHeight="1">
      <c r="B51" s="190"/>
      <c r="C51" s="217" t="s">
        <v>95</v>
      </c>
      <c r="D51" s="217"/>
      <c r="E51" s="217"/>
      <c r="F51" s="213" t="s">
        <v>26</v>
      </c>
      <c r="G51" s="214"/>
      <c r="H51" s="129" t="s">
        <v>56</v>
      </c>
      <c r="I51" s="130">
        <v>991100</v>
      </c>
      <c r="J51" s="74">
        <v>127883</v>
      </c>
      <c r="K51" s="75">
        <f t="shared" si="6"/>
        <v>1118983</v>
      </c>
      <c r="L51" s="74">
        <v>986059</v>
      </c>
      <c r="M51" s="74">
        <v>126553</v>
      </c>
      <c r="N51" s="75">
        <f t="shared" si="7"/>
        <v>1112612</v>
      </c>
    </row>
    <row r="52" spans="2:14" ht="15.75" customHeight="1">
      <c r="B52" s="191"/>
      <c r="C52" s="217"/>
      <c r="D52" s="217"/>
      <c r="E52" s="217"/>
      <c r="F52" s="213" t="s">
        <v>27</v>
      </c>
      <c r="G52" s="214"/>
      <c r="H52" s="132" t="s">
        <v>110</v>
      </c>
      <c r="I52" s="130">
        <v>265266</v>
      </c>
      <c r="J52" s="74">
        <v>35288</v>
      </c>
      <c r="K52" s="75">
        <f t="shared" si="6"/>
        <v>300554</v>
      </c>
      <c r="L52" s="74">
        <v>256245</v>
      </c>
      <c r="M52" s="74">
        <v>34698</v>
      </c>
      <c r="N52" s="75">
        <f t="shared" si="7"/>
        <v>290943</v>
      </c>
    </row>
    <row r="53" spans="2:14" ht="15.75" customHeight="1">
      <c r="B53" s="181" t="s">
        <v>165</v>
      </c>
      <c r="C53" s="218" t="s">
        <v>118</v>
      </c>
      <c r="D53" s="219"/>
      <c r="E53" s="215" t="s">
        <v>139</v>
      </c>
      <c r="F53" s="213" t="s">
        <v>29</v>
      </c>
      <c r="G53" s="214"/>
      <c r="H53" s="129" t="s">
        <v>236</v>
      </c>
      <c r="I53" s="130">
        <v>0</v>
      </c>
      <c r="J53" s="74">
        <v>11027</v>
      </c>
      <c r="K53" s="75">
        <f t="shared" si="6"/>
        <v>11027</v>
      </c>
      <c r="L53" s="74">
        <v>0</v>
      </c>
      <c r="M53" s="74">
        <v>10763</v>
      </c>
      <c r="N53" s="75">
        <f t="shared" si="7"/>
        <v>10763</v>
      </c>
    </row>
    <row r="54" spans="2:14" ht="15.75" customHeight="1">
      <c r="B54" s="182"/>
      <c r="C54" s="220"/>
      <c r="D54" s="221"/>
      <c r="E54" s="216"/>
      <c r="F54" s="213" t="s">
        <v>97</v>
      </c>
      <c r="G54" s="214"/>
      <c r="H54" s="129" t="s">
        <v>56</v>
      </c>
      <c r="I54" s="155" t="s">
        <v>259</v>
      </c>
      <c r="J54" s="74">
        <v>15</v>
      </c>
      <c r="K54" s="75">
        <f t="shared" si="6"/>
        <v>15</v>
      </c>
      <c r="L54" s="156" t="s">
        <v>259</v>
      </c>
      <c r="M54" s="74">
        <v>19</v>
      </c>
      <c r="N54" s="75">
        <f t="shared" si="7"/>
        <v>19</v>
      </c>
    </row>
    <row r="55" spans="2:14" ht="15.75" customHeight="1">
      <c r="B55" s="182"/>
      <c r="C55" s="220"/>
      <c r="D55" s="221"/>
      <c r="E55" s="215" t="s">
        <v>30</v>
      </c>
      <c r="F55" s="213" t="s">
        <v>29</v>
      </c>
      <c r="G55" s="214"/>
      <c r="H55" s="59" t="s">
        <v>56</v>
      </c>
      <c r="I55" s="76">
        <v>0</v>
      </c>
      <c r="J55" s="77">
        <v>0</v>
      </c>
      <c r="K55" s="75">
        <f t="shared" si="6"/>
        <v>0</v>
      </c>
      <c r="L55" s="77">
        <v>0</v>
      </c>
      <c r="M55" s="77">
        <v>0</v>
      </c>
      <c r="N55" s="81">
        <f t="shared" si="7"/>
        <v>0</v>
      </c>
    </row>
    <row r="56" spans="2:14" ht="15.75" customHeight="1" thickBot="1">
      <c r="B56" s="183"/>
      <c r="C56" s="222"/>
      <c r="D56" s="223"/>
      <c r="E56" s="224"/>
      <c r="F56" s="211" t="s">
        <v>97</v>
      </c>
      <c r="G56" s="212"/>
      <c r="H56" s="118" t="s">
        <v>56</v>
      </c>
      <c r="I56" s="78">
        <v>0</v>
      </c>
      <c r="J56" s="79">
        <v>0</v>
      </c>
      <c r="K56" s="80">
        <f t="shared" si="6"/>
        <v>0</v>
      </c>
      <c r="L56" s="79">
        <v>0</v>
      </c>
      <c r="M56" s="79">
        <v>0</v>
      </c>
      <c r="N56" s="82">
        <f t="shared" si="7"/>
        <v>0</v>
      </c>
    </row>
    <row r="57" ht="6.75" customHeight="1"/>
  </sheetData>
  <sheetProtection/>
  <mergeCells count="102">
    <mergeCell ref="C11:E11"/>
    <mergeCell ref="F11:H11"/>
    <mergeCell ref="F13:H13"/>
    <mergeCell ref="F15:H15"/>
    <mergeCell ref="C13:E13"/>
    <mergeCell ref="C15:E15"/>
    <mergeCell ref="C14:E14"/>
    <mergeCell ref="F14:H14"/>
    <mergeCell ref="F34:G34"/>
    <mergeCell ref="C46:G46"/>
    <mergeCell ref="F36:G36"/>
    <mergeCell ref="F42:G42"/>
    <mergeCell ref="C42:E42"/>
    <mergeCell ref="F31:G31"/>
    <mergeCell ref="F33:G33"/>
    <mergeCell ref="C41:G41"/>
    <mergeCell ref="L41:L42"/>
    <mergeCell ref="M41:M42"/>
    <mergeCell ref="I41:I42"/>
    <mergeCell ref="J41:J42"/>
    <mergeCell ref="C12:E12"/>
    <mergeCell ref="B47:D47"/>
    <mergeCell ref="F37:G37"/>
    <mergeCell ref="F47:G47"/>
    <mergeCell ref="F39:G39"/>
    <mergeCell ref="F35:G35"/>
    <mergeCell ref="N41:N42"/>
    <mergeCell ref="K17:K18"/>
    <mergeCell ref="C23:F23"/>
    <mergeCell ref="B19:D21"/>
    <mergeCell ref="B22:B24"/>
    <mergeCell ref="E25:E26"/>
    <mergeCell ref="D25:D30"/>
    <mergeCell ref="C24:F24"/>
    <mergeCell ref="C25:C32"/>
    <mergeCell ref="K41:K42"/>
    <mergeCell ref="N17:N18"/>
    <mergeCell ref="F12:H12"/>
    <mergeCell ref="L17:L18"/>
    <mergeCell ref="M17:M18"/>
    <mergeCell ref="I17:I18"/>
    <mergeCell ref="J17:J18"/>
    <mergeCell ref="I5:K5"/>
    <mergeCell ref="B5:H6"/>
    <mergeCell ref="B7:B16"/>
    <mergeCell ref="F10:H10"/>
    <mergeCell ref="C16:E16"/>
    <mergeCell ref="C9:E9"/>
    <mergeCell ref="C7:E8"/>
    <mergeCell ref="F7:H7"/>
    <mergeCell ref="F8:H8"/>
    <mergeCell ref="F9:H9"/>
    <mergeCell ref="F51:G51"/>
    <mergeCell ref="B48:D48"/>
    <mergeCell ref="B25:B42"/>
    <mergeCell ref="F32:G32"/>
    <mergeCell ref="C10:E10"/>
    <mergeCell ref="F29:G29"/>
    <mergeCell ref="F28:G28"/>
    <mergeCell ref="F27:G27"/>
    <mergeCell ref="E21:H21"/>
    <mergeCell ref="F30:G30"/>
    <mergeCell ref="C49:E50"/>
    <mergeCell ref="C51:E52"/>
    <mergeCell ref="C53:D56"/>
    <mergeCell ref="E55:E56"/>
    <mergeCell ref="F48:G48"/>
    <mergeCell ref="D39:E40"/>
    <mergeCell ref="F54:G54"/>
    <mergeCell ref="C44:G44"/>
    <mergeCell ref="F50:G50"/>
    <mergeCell ref="C45:G45"/>
    <mergeCell ref="E33:E34"/>
    <mergeCell ref="C33:C40"/>
    <mergeCell ref="D31:E32"/>
    <mergeCell ref="E27:E28"/>
    <mergeCell ref="F56:G56"/>
    <mergeCell ref="F55:G55"/>
    <mergeCell ref="F52:G52"/>
    <mergeCell ref="F49:G49"/>
    <mergeCell ref="E53:E54"/>
    <mergeCell ref="F53:G53"/>
    <mergeCell ref="E35:E36"/>
    <mergeCell ref="E37:E38"/>
    <mergeCell ref="F25:G25"/>
    <mergeCell ref="F26:G26"/>
    <mergeCell ref="L5:N5"/>
    <mergeCell ref="C22:F22"/>
    <mergeCell ref="E19:H19"/>
    <mergeCell ref="E20:H20"/>
    <mergeCell ref="F16:H16"/>
    <mergeCell ref="D33:D38"/>
    <mergeCell ref="F38:G38"/>
    <mergeCell ref="B43:B46"/>
    <mergeCell ref="C43:G43"/>
    <mergeCell ref="F40:G40"/>
    <mergeCell ref="B53:B56"/>
    <mergeCell ref="H17:H18"/>
    <mergeCell ref="B17:G17"/>
    <mergeCell ref="B18:G18"/>
    <mergeCell ref="B49:B52"/>
    <mergeCell ref="E29:E30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1" useFirstPageNumber="1" horizontalDpi="600" verticalDpi="600" orientation="portrait" paperSize="9" scale="77" r:id="rId1"/>
  <headerFooter alignWithMargins="0">
    <oddFooter>&amp;C&amp;"ＭＳ 明朝,標準"&amp;12-1-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60"/>
  <sheetViews>
    <sheetView view="pageBreakPreview" zoomScaleNormal="75" zoomScaleSheetLayoutView="100" zoomScalePageLayoutView="0" workbookViewId="0" topLeftCell="A34">
      <selection activeCell="S8" sqref="S8"/>
    </sheetView>
  </sheetViews>
  <sheetFormatPr defaultColWidth="9.00390625" defaultRowHeight="13.5"/>
  <cols>
    <col min="1" max="1" width="1.00390625" style="8" customWidth="1"/>
    <col min="2" max="3" width="3.125" style="6" customWidth="1"/>
    <col min="4" max="4" width="5.625" style="6" customWidth="1"/>
    <col min="5" max="5" width="3.625" style="6" customWidth="1"/>
    <col min="6" max="6" width="4.375" style="6" customWidth="1"/>
    <col min="7" max="8" width="4.625" style="6" customWidth="1"/>
    <col min="9" max="9" width="3.625" style="20" customWidth="1"/>
    <col min="10" max="10" width="2.375" style="20" customWidth="1"/>
    <col min="11" max="16" width="10.625" style="6" customWidth="1"/>
    <col min="17" max="16384" width="9.00390625" style="8" customWidth="1"/>
  </cols>
  <sheetData>
    <row r="1" ht="14.25">
      <c r="B1" s="5" t="s">
        <v>151</v>
      </c>
    </row>
    <row r="2" ht="12.75" customHeight="1" thickBot="1"/>
    <row r="3" spans="2:16" ht="15" customHeight="1">
      <c r="B3" s="329" t="s">
        <v>46</v>
      </c>
      <c r="C3" s="330"/>
      <c r="D3" s="330"/>
      <c r="E3" s="330"/>
      <c r="F3" s="330"/>
      <c r="G3" s="330"/>
      <c r="H3" s="330"/>
      <c r="I3" s="330"/>
      <c r="J3" s="330"/>
      <c r="K3" s="194" t="s">
        <v>260</v>
      </c>
      <c r="L3" s="195"/>
      <c r="M3" s="196"/>
      <c r="N3" s="194" t="s">
        <v>261</v>
      </c>
      <c r="O3" s="195"/>
      <c r="P3" s="196"/>
    </row>
    <row r="4" spans="2:16" ht="15" customHeight="1" thickBot="1">
      <c r="B4" s="331"/>
      <c r="C4" s="332"/>
      <c r="D4" s="332"/>
      <c r="E4" s="332"/>
      <c r="F4" s="332"/>
      <c r="G4" s="332"/>
      <c r="H4" s="332"/>
      <c r="I4" s="332"/>
      <c r="J4" s="332"/>
      <c r="K4" s="45" t="s">
        <v>125</v>
      </c>
      <c r="L4" s="9" t="s">
        <v>58</v>
      </c>
      <c r="M4" s="10" t="s">
        <v>59</v>
      </c>
      <c r="N4" s="45" t="s">
        <v>125</v>
      </c>
      <c r="O4" s="9" t="s">
        <v>58</v>
      </c>
      <c r="P4" s="10" t="s">
        <v>59</v>
      </c>
    </row>
    <row r="5" spans="2:16" ht="15" customHeight="1">
      <c r="B5" s="299" t="s">
        <v>169</v>
      </c>
      <c r="C5" s="335" t="s">
        <v>192</v>
      </c>
      <c r="D5" s="333" t="s">
        <v>31</v>
      </c>
      <c r="E5" s="333"/>
      <c r="F5" s="333"/>
      <c r="G5" s="333"/>
      <c r="H5" s="334"/>
      <c r="I5" s="26" t="s">
        <v>28</v>
      </c>
      <c r="J5" s="135" t="s">
        <v>1</v>
      </c>
      <c r="K5" s="133">
        <v>896070</v>
      </c>
      <c r="L5" s="105">
        <v>109422</v>
      </c>
      <c r="M5" s="106">
        <f>SUM(K5:L5)</f>
        <v>1005492</v>
      </c>
      <c r="N5" s="159">
        <v>896220</v>
      </c>
      <c r="O5" s="105">
        <v>108587</v>
      </c>
      <c r="P5" s="106">
        <f>SUM(N5:O5)</f>
        <v>1004807</v>
      </c>
    </row>
    <row r="6" spans="2:16" ht="15" customHeight="1">
      <c r="B6" s="300"/>
      <c r="C6" s="336"/>
      <c r="D6" s="217" t="s">
        <v>32</v>
      </c>
      <c r="E6" s="217"/>
      <c r="F6" s="217"/>
      <c r="G6" s="217"/>
      <c r="H6" s="292"/>
      <c r="I6" s="27" t="s">
        <v>199</v>
      </c>
      <c r="J6" s="136" t="s">
        <v>0</v>
      </c>
      <c r="K6" s="134">
        <v>204926100</v>
      </c>
      <c r="L6" s="107">
        <v>38374500</v>
      </c>
      <c r="M6" s="108">
        <f aca="true" t="shared" si="0" ref="M6:M15">SUM(K6:L6)</f>
        <v>243300600</v>
      </c>
      <c r="N6" s="160">
        <v>206314100</v>
      </c>
      <c r="O6" s="107">
        <v>38222500</v>
      </c>
      <c r="P6" s="108">
        <f aca="true" t="shared" si="1" ref="P6:P15">SUM(N6:O6)</f>
        <v>244536600</v>
      </c>
    </row>
    <row r="7" spans="2:16" ht="15" customHeight="1">
      <c r="B7" s="300"/>
      <c r="C7" s="336"/>
      <c r="D7" s="217" t="s">
        <v>33</v>
      </c>
      <c r="E7" s="217"/>
      <c r="F7" s="217"/>
      <c r="G7" s="217"/>
      <c r="H7" s="292"/>
      <c r="I7" s="27" t="s">
        <v>199</v>
      </c>
      <c r="J7" s="136" t="s">
        <v>5</v>
      </c>
      <c r="K7" s="134">
        <v>169910400</v>
      </c>
      <c r="L7" s="107">
        <v>32197170</v>
      </c>
      <c r="M7" s="108">
        <f t="shared" si="0"/>
        <v>202107570</v>
      </c>
      <c r="N7" s="160">
        <v>171305100</v>
      </c>
      <c r="O7" s="107">
        <v>32289970</v>
      </c>
      <c r="P7" s="108">
        <f t="shared" si="1"/>
        <v>203595070</v>
      </c>
    </row>
    <row r="8" spans="2:16" ht="15" customHeight="1">
      <c r="B8" s="300"/>
      <c r="C8" s="336"/>
      <c r="D8" s="217" t="s">
        <v>34</v>
      </c>
      <c r="E8" s="217"/>
      <c r="F8" s="217"/>
      <c r="G8" s="217"/>
      <c r="H8" s="292"/>
      <c r="I8" s="27"/>
      <c r="J8" s="136" t="s">
        <v>6</v>
      </c>
      <c r="K8" s="134">
        <v>25</v>
      </c>
      <c r="L8" s="107">
        <v>6</v>
      </c>
      <c r="M8" s="108">
        <f t="shared" si="0"/>
        <v>31</v>
      </c>
      <c r="N8" s="160">
        <v>25</v>
      </c>
      <c r="O8" s="107">
        <v>6</v>
      </c>
      <c r="P8" s="108">
        <f t="shared" si="1"/>
        <v>31</v>
      </c>
    </row>
    <row r="9" spans="2:16" ht="15" customHeight="1">
      <c r="B9" s="300"/>
      <c r="C9" s="336"/>
      <c r="D9" s="217" t="s">
        <v>35</v>
      </c>
      <c r="E9" s="217"/>
      <c r="F9" s="217"/>
      <c r="G9" s="217"/>
      <c r="H9" s="292"/>
      <c r="I9" s="27"/>
      <c r="J9" s="136" t="s">
        <v>2</v>
      </c>
      <c r="K9" s="134">
        <v>25</v>
      </c>
      <c r="L9" s="107">
        <v>6</v>
      </c>
      <c r="M9" s="108">
        <f t="shared" si="0"/>
        <v>31</v>
      </c>
      <c r="N9" s="160">
        <v>25</v>
      </c>
      <c r="O9" s="107">
        <v>6</v>
      </c>
      <c r="P9" s="108">
        <f t="shared" si="1"/>
        <v>31</v>
      </c>
    </row>
    <row r="10" spans="2:16" ht="15" customHeight="1">
      <c r="B10" s="300"/>
      <c r="C10" s="336"/>
      <c r="D10" s="217" t="s">
        <v>36</v>
      </c>
      <c r="E10" s="217"/>
      <c r="F10" s="217"/>
      <c r="G10" s="217"/>
      <c r="H10" s="292"/>
      <c r="I10" s="27" t="s">
        <v>199</v>
      </c>
      <c r="J10" s="136" t="s">
        <v>4</v>
      </c>
      <c r="K10" s="134">
        <v>204926100</v>
      </c>
      <c r="L10" s="107">
        <v>38374500</v>
      </c>
      <c r="M10" s="108">
        <f t="shared" si="0"/>
        <v>243300600</v>
      </c>
      <c r="N10" s="160">
        <v>206314100</v>
      </c>
      <c r="O10" s="107">
        <v>38222500</v>
      </c>
      <c r="P10" s="108">
        <f t="shared" si="1"/>
        <v>244536600</v>
      </c>
    </row>
    <row r="11" spans="2:16" ht="15" customHeight="1">
      <c r="B11" s="300"/>
      <c r="C11" s="336"/>
      <c r="D11" s="217" t="s">
        <v>43</v>
      </c>
      <c r="E11" s="217"/>
      <c r="F11" s="217"/>
      <c r="G11" s="217"/>
      <c r="H11" s="292"/>
      <c r="I11" s="27" t="s">
        <v>199</v>
      </c>
      <c r="J11" s="136" t="s">
        <v>3</v>
      </c>
      <c r="K11" s="134">
        <v>169910400</v>
      </c>
      <c r="L11" s="107">
        <v>32197170</v>
      </c>
      <c r="M11" s="108">
        <f t="shared" si="0"/>
        <v>202107570</v>
      </c>
      <c r="N11" s="160">
        <v>171305100</v>
      </c>
      <c r="O11" s="107">
        <v>32289970</v>
      </c>
      <c r="P11" s="108">
        <f t="shared" si="1"/>
        <v>203595070</v>
      </c>
    </row>
    <row r="12" spans="2:16" ht="15" customHeight="1">
      <c r="B12" s="300"/>
      <c r="C12" s="336"/>
      <c r="D12" s="217" t="s">
        <v>37</v>
      </c>
      <c r="E12" s="217"/>
      <c r="F12" s="217"/>
      <c r="G12" s="217"/>
      <c r="H12" s="292"/>
      <c r="I12" s="27" t="s">
        <v>28</v>
      </c>
      <c r="J12" s="136"/>
      <c r="K12" s="134">
        <v>896070</v>
      </c>
      <c r="L12" s="107">
        <v>109166</v>
      </c>
      <c r="M12" s="108">
        <f t="shared" si="0"/>
        <v>1005236</v>
      </c>
      <c r="N12" s="160">
        <v>896220</v>
      </c>
      <c r="O12" s="107">
        <v>108481</v>
      </c>
      <c r="P12" s="108">
        <f t="shared" si="1"/>
        <v>1004701</v>
      </c>
    </row>
    <row r="13" spans="2:16" ht="15" customHeight="1">
      <c r="B13" s="300"/>
      <c r="C13" s="336"/>
      <c r="D13" s="217" t="s">
        <v>38</v>
      </c>
      <c r="E13" s="217"/>
      <c r="F13" s="217"/>
      <c r="G13" s="217"/>
      <c r="H13" s="292"/>
      <c r="I13" s="27" t="s">
        <v>28</v>
      </c>
      <c r="J13" s="136"/>
      <c r="K13" s="134">
        <v>840417</v>
      </c>
      <c r="L13" s="107">
        <v>100390</v>
      </c>
      <c r="M13" s="108">
        <f t="shared" si="0"/>
        <v>940807</v>
      </c>
      <c r="N13" s="160">
        <v>842358</v>
      </c>
      <c r="O13" s="107">
        <v>100179</v>
      </c>
      <c r="P13" s="108">
        <f t="shared" si="1"/>
        <v>942537</v>
      </c>
    </row>
    <row r="14" spans="2:16" ht="15" customHeight="1">
      <c r="B14" s="300"/>
      <c r="C14" s="321" t="s">
        <v>191</v>
      </c>
      <c r="D14" s="328"/>
      <c r="E14" s="217" t="s">
        <v>32</v>
      </c>
      <c r="F14" s="217"/>
      <c r="G14" s="217"/>
      <c r="H14" s="292"/>
      <c r="I14" s="27" t="s">
        <v>199</v>
      </c>
      <c r="J14" s="136" t="s">
        <v>7</v>
      </c>
      <c r="K14" s="134">
        <v>35957000</v>
      </c>
      <c r="L14" s="107">
        <v>7079000</v>
      </c>
      <c r="M14" s="108">
        <f t="shared" si="0"/>
        <v>43036000</v>
      </c>
      <c r="N14" s="160">
        <v>32787000</v>
      </c>
      <c r="O14" s="107">
        <v>7079000</v>
      </c>
      <c r="P14" s="108">
        <f t="shared" si="1"/>
        <v>39866000</v>
      </c>
    </row>
    <row r="15" spans="2:16" ht="15" customHeight="1">
      <c r="B15" s="300"/>
      <c r="C15" s="328"/>
      <c r="D15" s="328"/>
      <c r="E15" s="217" t="s">
        <v>33</v>
      </c>
      <c r="F15" s="217"/>
      <c r="G15" s="217"/>
      <c r="H15" s="292"/>
      <c r="I15" s="27" t="s">
        <v>199</v>
      </c>
      <c r="J15" s="136" t="s">
        <v>8</v>
      </c>
      <c r="K15" s="134">
        <v>34004400</v>
      </c>
      <c r="L15" s="107">
        <v>7079000</v>
      </c>
      <c r="M15" s="108">
        <f t="shared" si="0"/>
        <v>41083400</v>
      </c>
      <c r="N15" s="160">
        <v>30834400</v>
      </c>
      <c r="O15" s="107">
        <v>7079000</v>
      </c>
      <c r="P15" s="108">
        <f t="shared" si="1"/>
        <v>37913400</v>
      </c>
    </row>
    <row r="16" spans="2:16" ht="15" customHeight="1">
      <c r="B16" s="300"/>
      <c r="C16" s="217" t="s">
        <v>39</v>
      </c>
      <c r="D16" s="217"/>
      <c r="E16" s="217"/>
      <c r="F16" s="292"/>
      <c r="G16" s="285" t="s">
        <v>10</v>
      </c>
      <c r="H16" s="314"/>
      <c r="I16" s="287" t="s">
        <v>9</v>
      </c>
      <c r="J16" s="288"/>
      <c r="K16" s="137">
        <f aca="true" t="shared" si="2" ref="K16:P16">K11/K7*100</f>
        <v>100</v>
      </c>
      <c r="L16" s="121">
        <f t="shared" si="2"/>
        <v>100</v>
      </c>
      <c r="M16" s="120">
        <f t="shared" si="2"/>
        <v>100</v>
      </c>
      <c r="N16" s="161">
        <f t="shared" si="2"/>
        <v>100</v>
      </c>
      <c r="O16" s="158">
        <f t="shared" si="2"/>
        <v>100</v>
      </c>
      <c r="P16" s="120">
        <f t="shared" si="2"/>
        <v>100</v>
      </c>
    </row>
    <row r="17" spans="2:16" ht="15" customHeight="1">
      <c r="B17" s="300"/>
      <c r="C17" s="327" t="s">
        <v>25</v>
      </c>
      <c r="D17" s="320" t="s">
        <v>90</v>
      </c>
      <c r="E17" s="321" t="s">
        <v>40</v>
      </c>
      <c r="F17" s="305"/>
      <c r="G17" s="285" t="s">
        <v>11</v>
      </c>
      <c r="H17" s="314"/>
      <c r="I17" s="287" t="s">
        <v>9</v>
      </c>
      <c r="J17" s="288"/>
      <c r="K17" s="137">
        <f aca="true" t="shared" si="3" ref="K17:P17">K7/K6*100</f>
        <v>82.91301108057978</v>
      </c>
      <c r="L17" s="121">
        <f t="shared" si="3"/>
        <v>83.90251338779659</v>
      </c>
      <c r="M17" s="120">
        <f t="shared" si="3"/>
        <v>83.06907997760796</v>
      </c>
      <c r="N17" s="161">
        <f t="shared" si="3"/>
        <v>83.03121308722962</v>
      </c>
      <c r="O17" s="158">
        <f t="shared" si="3"/>
        <v>84.47895872849762</v>
      </c>
      <c r="P17" s="120">
        <f t="shared" si="3"/>
        <v>83.25750419364627</v>
      </c>
    </row>
    <row r="18" spans="2:16" ht="15" customHeight="1">
      <c r="B18" s="300"/>
      <c r="C18" s="327"/>
      <c r="D18" s="320"/>
      <c r="E18" s="321" t="s">
        <v>41</v>
      </c>
      <c r="F18" s="305"/>
      <c r="G18" s="285" t="s">
        <v>13</v>
      </c>
      <c r="H18" s="314"/>
      <c r="I18" s="287" t="s">
        <v>9</v>
      </c>
      <c r="J18" s="288"/>
      <c r="K18" s="137">
        <f aca="true" t="shared" si="4" ref="K18:P18">K9/K8*100</f>
        <v>100</v>
      </c>
      <c r="L18" s="121">
        <f t="shared" si="4"/>
        <v>100</v>
      </c>
      <c r="M18" s="120">
        <f t="shared" si="4"/>
        <v>100</v>
      </c>
      <c r="N18" s="161">
        <f t="shared" si="4"/>
        <v>100</v>
      </c>
      <c r="O18" s="158">
        <f t="shared" si="4"/>
        <v>100</v>
      </c>
      <c r="P18" s="120">
        <f t="shared" si="4"/>
        <v>100</v>
      </c>
    </row>
    <row r="19" spans="2:16" ht="15" customHeight="1">
      <c r="B19" s="300"/>
      <c r="C19" s="327"/>
      <c r="D19" s="320"/>
      <c r="E19" s="321" t="s">
        <v>42</v>
      </c>
      <c r="F19" s="305"/>
      <c r="G19" s="285" t="s">
        <v>14</v>
      </c>
      <c r="H19" s="314"/>
      <c r="I19" s="287" t="s">
        <v>9</v>
      </c>
      <c r="J19" s="288"/>
      <c r="K19" s="137">
        <f aca="true" t="shared" si="5" ref="K19:P19">K11/K10*100</f>
        <v>82.91301108057978</v>
      </c>
      <c r="L19" s="121">
        <f t="shared" si="5"/>
        <v>83.90251338779659</v>
      </c>
      <c r="M19" s="120">
        <f t="shared" si="5"/>
        <v>83.06907997760796</v>
      </c>
      <c r="N19" s="161">
        <f t="shared" si="5"/>
        <v>83.03121308722962</v>
      </c>
      <c r="O19" s="158">
        <f t="shared" si="5"/>
        <v>84.47895872849762</v>
      </c>
      <c r="P19" s="120">
        <f t="shared" si="5"/>
        <v>83.25750419364627</v>
      </c>
    </row>
    <row r="20" spans="2:16" ht="15" customHeight="1">
      <c r="B20" s="300"/>
      <c r="C20" s="327"/>
      <c r="D20" s="28" t="s">
        <v>88</v>
      </c>
      <c r="E20" s="304" t="s">
        <v>40</v>
      </c>
      <c r="F20" s="282"/>
      <c r="G20" s="282"/>
      <c r="H20" s="282"/>
      <c r="I20" s="287" t="s">
        <v>12</v>
      </c>
      <c r="J20" s="288"/>
      <c r="K20" s="295">
        <f aca="true" t="shared" si="6" ref="K20:P20">K15/K14*100</f>
        <v>94.56962482965766</v>
      </c>
      <c r="L20" s="318">
        <f t="shared" si="6"/>
        <v>100</v>
      </c>
      <c r="M20" s="316">
        <f t="shared" si="6"/>
        <v>95.46286829631006</v>
      </c>
      <c r="N20" s="294">
        <f t="shared" si="6"/>
        <v>94.04459084393204</v>
      </c>
      <c r="O20" s="315">
        <f t="shared" si="6"/>
        <v>100</v>
      </c>
      <c r="P20" s="293">
        <f t="shared" si="6"/>
        <v>95.10209200822757</v>
      </c>
    </row>
    <row r="21" spans="2:16" ht="15" customHeight="1">
      <c r="B21" s="300"/>
      <c r="C21" s="327"/>
      <c r="D21" s="29" t="s">
        <v>89</v>
      </c>
      <c r="E21" s="322" t="s">
        <v>243</v>
      </c>
      <c r="F21" s="323"/>
      <c r="G21" s="323"/>
      <c r="H21" s="323"/>
      <c r="I21" s="287"/>
      <c r="J21" s="288"/>
      <c r="K21" s="296"/>
      <c r="L21" s="319"/>
      <c r="M21" s="317"/>
      <c r="N21" s="294"/>
      <c r="O21" s="315"/>
      <c r="P21" s="293"/>
    </row>
    <row r="22" spans="2:16" ht="15" customHeight="1">
      <c r="B22" s="300"/>
      <c r="C22" s="289" t="s">
        <v>193</v>
      </c>
      <c r="D22" s="313" t="s">
        <v>31</v>
      </c>
      <c r="E22" s="217"/>
      <c r="F22" s="217"/>
      <c r="G22" s="217"/>
      <c r="H22" s="292"/>
      <c r="I22" s="287" t="s">
        <v>28</v>
      </c>
      <c r="J22" s="288"/>
      <c r="K22" s="138">
        <v>33378</v>
      </c>
      <c r="L22" s="83">
        <v>4355</v>
      </c>
      <c r="M22" s="84">
        <f>SUM(K22:L22)</f>
        <v>37733</v>
      </c>
      <c r="N22" s="162">
        <v>32200</v>
      </c>
      <c r="O22" s="83">
        <v>4265</v>
      </c>
      <c r="P22" s="84">
        <f>SUM(N22:O22)</f>
        <v>36465</v>
      </c>
    </row>
    <row r="23" spans="2:16" ht="15" customHeight="1">
      <c r="B23" s="300"/>
      <c r="C23" s="290"/>
      <c r="D23" s="31"/>
      <c r="E23" s="217" t="s">
        <v>44</v>
      </c>
      <c r="F23" s="217"/>
      <c r="G23" s="217"/>
      <c r="H23" s="292"/>
      <c r="I23" s="287" t="s">
        <v>28</v>
      </c>
      <c r="J23" s="288"/>
      <c r="K23" s="138">
        <v>33378</v>
      </c>
      <c r="L23" s="83">
        <v>4355</v>
      </c>
      <c r="M23" s="84">
        <f aca="true" t="shared" si="7" ref="M23:M60">SUM(K23:L23)</f>
        <v>37733</v>
      </c>
      <c r="N23" s="162">
        <v>32200</v>
      </c>
      <c r="O23" s="83">
        <v>4265</v>
      </c>
      <c r="P23" s="84">
        <f aca="true" t="shared" si="8" ref="P23:P60">SUM(N23:O23)</f>
        <v>36465</v>
      </c>
    </row>
    <row r="24" spans="2:16" ht="15" customHeight="1">
      <c r="B24" s="300"/>
      <c r="C24" s="290"/>
      <c r="D24" s="217" t="s">
        <v>37</v>
      </c>
      <c r="E24" s="217"/>
      <c r="F24" s="217"/>
      <c r="G24" s="217"/>
      <c r="H24" s="292"/>
      <c r="I24" s="287" t="s">
        <v>28</v>
      </c>
      <c r="J24" s="288"/>
      <c r="K24" s="138">
        <v>33378</v>
      </c>
      <c r="L24" s="83">
        <v>4355</v>
      </c>
      <c r="M24" s="84">
        <f t="shared" si="7"/>
        <v>37733</v>
      </c>
      <c r="N24" s="162">
        <v>32200</v>
      </c>
      <c r="O24" s="83">
        <v>4265</v>
      </c>
      <c r="P24" s="84">
        <f t="shared" si="8"/>
        <v>36465</v>
      </c>
    </row>
    <row r="25" spans="2:16" ht="15" customHeight="1">
      <c r="B25" s="300"/>
      <c r="C25" s="290"/>
      <c r="D25" s="313" t="s">
        <v>33</v>
      </c>
      <c r="E25" s="217"/>
      <c r="F25" s="217"/>
      <c r="G25" s="217"/>
      <c r="H25" s="292"/>
      <c r="I25" s="287" t="s">
        <v>199</v>
      </c>
      <c r="J25" s="288"/>
      <c r="K25" s="138">
        <v>21812000</v>
      </c>
      <c r="L25" s="83">
        <v>3147000</v>
      </c>
      <c r="M25" s="84">
        <f t="shared" si="7"/>
        <v>24959000</v>
      </c>
      <c r="N25" s="162">
        <v>21406000</v>
      </c>
      <c r="O25" s="83">
        <v>3147000</v>
      </c>
      <c r="P25" s="84">
        <f t="shared" si="8"/>
        <v>24553000</v>
      </c>
    </row>
    <row r="26" spans="2:16" ht="15" customHeight="1">
      <c r="B26" s="300"/>
      <c r="C26" s="290"/>
      <c r="D26" s="31"/>
      <c r="E26" s="217" t="s">
        <v>44</v>
      </c>
      <c r="F26" s="217"/>
      <c r="G26" s="217"/>
      <c r="H26" s="292"/>
      <c r="I26" s="287" t="s">
        <v>199</v>
      </c>
      <c r="J26" s="288"/>
      <c r="K26" s="138">
        <v>21812000</v>
      </c>
      <c r="L26" s="83">
        <v>3147000</v>
      </c>
      <c r="M26" s="84">
        <f t="shared" si="7"/>
        <v>24959000</v>
      </c>
      <c r="N26" s="162">
        <v>21406000</v>
      </c>
      <c r="O26" s="83">
        <v>3147000</v>
      </c>
      <c r="P26" s="84">
        <f t="shared" si="8"/>
        <v>24553000</v>
      </c>
    </row>
    <row r="27" spans="2:16" ht="15" customHeight="1">
      <c r="B27" s="300"/>
      <c r="C27" s="290"/>
      <c r="D27" s="217" t="s">
        <v>43</v>
      </c>
      <c r="E27" s="217"/>
      <c r="F27" s="217"/>
      <c r="G27" s="217"/>
      <c r="H27" s="292"/>
      <c r="I27" s="287" t="s">
        <v>199</v>
      </c>
      <c r="J27" s="288"/>
      <c r="K27" s="138">
        <v>21812000</v>
      </c>
      <c r="L27" s="83">
        <v>3147000</v>
      </c>
      <c r="M27" s="84">
        <f t="shared" si="7"/>
        <v>24959000</v>
      </c>
      <c r="N27" s="162">
        <v>21406000</v>
      </c>
      <c r="O27" s="83">
        <v>3147000</v>
      </c>
      <c r="P27" s="84">
        <f t="shared" si="8"/>
        <v>24553000</v>
      </c>
    </row>
    <row r="28" spans="2:16" ht="15" customHeight="1">
      <c r="B28" s="300"/>
      <c r="C28" s="291"/>
      <c r="D28" s="217" t="s">
        <v>38</v>
      </c>
      <c r="E28" s="217"/>
      <c r="F28" s="217"/>
      <c r="G28" s="217"/>
      <c r="H28" s="292"/>
      <c r="I28" s="287" t="s">
        <v>28</v>
      </c>
      <c r="J28" s="288"/>
      <c r="K28" s="138">
        <v>30544</v>
      </c>
      <c r="L28" s="83">
        <v>4072</v>
      </c>
      <c r="M28" s="84">
        <f t="shared" si="7"/>
        <v>34616</v>
      </c>
      <c r="N28" s="162">
        <v>29369</v>
      </c>
      <c r="O28" s="83">
        <v>4007</v>
      </c>
      <c r="P28" s="84">
        <f t="shared" si="8"/>
        <v>33376</v>
      </c>
    </row>
    <row r="29" spans="2:16" ht="15" customHeight="1">
      <c r="B29" s="300"/>
      <c r="C29" s="289" t="s">
        <v>194</v>
      </c>
      <c r="D29" s="313" t="s">
        <v>31</v>
      </c>
      <c r="E29" s="217"/>
      <c r="F29" s="217"/>
      <c r="G29" s="217"/>
      <c r="H29" s="292"/>
      <c r="I29" s="287" t="s">
        <v>28</v>
      </c>
      <c r="J29" s="288"/>
      <c r="K29" s="138">
        <v>424</v>
      </c>
      <c r="L29" s="83">
        <v>1115</v>
      </c>
      <c r="M29" s="84">
        <f t="shared" si="7"/>
        <v>1539</v>
      </c>
      <c r="N29" s="162">
        <v>428</v>
      </c>
      <c r="O29" s="83">
        <v>1089</v>
      </c>
      <c r="P29" s="84">
        <f t="shared" si="8"/>
        <v>1517</v>
      </c>
    </row>
    <row r="30" spans="2:16" ht="15" customHeight="1">
      <c r="B30" s="300"/>
      <c r="C30" s="290"/>
      <c r="D30" s="31"/>
      <c r="E30" s="217" t="s">
        <v>44</v>
      </c>
      <c r="F30" s="217"/>
      <c r="G30" s="217"/>
      <c r="H30" s="292"/>
      <c r="I30" s="287" t="s">
        <v>28</v>
      </c>
      <c r="J30" s="288"/>
      <c r="K30" s="138">
        <v>424</v>
      </c>
      <c r="L30" s="83">
        <v>1115</v>
      </c>
      <c r="M30" s="84">
        <f t="shared" si="7"/>
        <v>1539</v>
      </c>
      <c r="N30" s="162">
        <v>428</v>
      </c>
      <c r="O30" s="83">
        <v>1089</v>
      </c>
      <c r="P30" s="84">
        <f t="shared" si="8"/>
        <v>1517</v>
      </c>
    </row>
    <row r="31" spans="2:16" ht="15" customHeight="1">
      <c r="B31" s="300"/>
      <c r="C31" s="290"/>
      <c r="D31" s="217" t="s">
        <v>37</v>
      </c>
      <c r="E31" s="217"/>
      <c r="F31" s="217"/>
      <c r="G31" s="217"/>
      <c r="H31" s="292"/>
      <c r="I31" s="287" t="s">
        <v>28</v>
      </c>
      <c r="J31" s="288"/>
      <c r="K31" s="138">
        <v>424</v>
      </c>
      <c r="L31" s="83">
        <v>1115</v>
      </c>
      <c r="M31" s="84">
        <f t="shared" si="7"/>
        <v>1539</v>
      </c>
      <c r="N31" s="162">
        <v>428</v>
      </c>
      <c r="O31" s="83">
        <v>1089</v>
      </c>
      <c r="P31" s="84">
        <f t="shared" si="8"/>
        <v>1517</v>
      </c>
    </row>
    <row r="32" spans="2:16" ht="15" customHeight="1">
      <c r="B32" s="300"/>
      <c r="C32" s="290"/>
      <c r="D32" s="313" t="s">
        <v>33</v>
      </c>
      <c r="E32" s="217"/>
      <c r="F32" s="217"/>
      <c r="G32" s="217"/>
      <c r="H32" s="292"/>
      <c r="I32" s="287" t="s">
        <v>199</v>
      </c>
      <c r="J32" s="288"/>
      <c r="K32" s="138">
        <v>137000</v>
      </c>
      <c r="L32" s="83">
        <v>750300</v>
      </c>
      <c r="M32" s="84">
        <f t="shared" si="7"/>
        <v>887300</v>
      </c>
      <c r="N32" s="162">
        <v>137000</v>
      </c>
      <c r="O32" s="83">
        <v>750300</v>
      </c>
      <c r="P32" s="84">
        <f t="shared" si="8"/>
        <v>887300</v>
      </c>
    </row>
    <row r="33" spans="2:16" ht="15" customHeight="1">
      <c r="B33" s="300"/>
      <c r="C33" s="290"/>
      <c r="D33" s="31"/>
      <c r="E33" s="217" t="s">
        <v>44</v>
      </c>
      <c r="F33" s="217"/>
      <c r="G33" s="217"/>
      <c r="H33" s="292"/>
      <c r="I33" s="287" t="s">
        <v>199</v>
      </c>
      <c r="J33" s="288"/>
      <c r="K33" s="138">
        <v>137000</v>
      </c>
      <c r="L33" s="83">
        <v>750300</v>
      </c>
      <c r="M33" s="84">
        <f t="shared" si="7"/>
        <v>887300</v>
      </c>
      <c r="N33" s="162">
        <v>137000</v>
      </c>
      <c r="O33" s="83">
        <v>750300</v>
      </c>
      <c r="P33" s="84">
        <f t="shared" si="8"/>
        <v>887300</v>
      </c>
    </row>
    <row r="34" spans="2:16" ht="15" customHeight="1">
      <c r="B34" s="300"/>
      <c r="C34" s="290"/>
      <c r="D34" s="217" t="s">
        <v>43</v>
      </c>
      <c r="E34" s="217"/>
      <c r="F34" s="217"/>
      <c r="G34" s="217"/>
      <c r="H34" s="292"/>
      <c r="I34" s="287" t="s">
        <v>199</v>
      </c>
      <c r="J34" s="288"/>
      <c r="K34" s="138">
        <v>137000</v>
      </c>
      <c r="L34" s="83">
        <v>750300</v>
      </c>
      <c r="M34" s="84">
        <f t="shared" si="7"/>
        <v>887300</v>
      </c>
      <c r="N34" s="162">
        <v>137000</v>
      </c>
      <c r="O34" s="83">
        <v>750300</v>
      </c>
      <c r="P34" s="84">
        <f t="shared" si="8"/>
        <v>887300</v>
      </c>
    </row>
    <row r="35" spans="2:16" ht="15" customHeight="1">
      <c r="B35" s="300"/>
      <c r="C35" s="291"/>
      <c r="D35" s="217" t="s">
        <v>38</v>
      </c>
      <c r="E35" s="217"/>
      <c r="F35" s="217"/>
      <c r="G35" s="217"/>
      <c r="H35" s="292"/>
      <c r="I35" s="287" t="s">
        <v>28</v>
      </c>
      <c r="J35" s="288"/>
      <c r="K35" s="138">
        <v>408</v>
      </c>
      <c r="L35" s="83">
        <v>966</v>
      </c>
      <c r="M35" s="84">
        <f t="shared" si="7"/>
        <v>1374</v>
      </c>
      <c r="N35" s="162">
        <v>410</v>
      </c>
      <c r="O35" s="83">
        <v>951</v>
      </c>
      <c r="P35" s="84">
        <f t="shared" si="8"/>
        <v>1361</v>
      </c>
    </row>
    <row r="36" spans="2:16" ht="15" customHeight="1">
      <c r="B36" s="300"/>
      <c r="C36" s="324" t="s">
        <v>195</v>
      </c>
      <c r="D36" s="313" t="s">
        <v>31</v>
      </c>
      <c r="E36" s="217"/>
      <c r="F36" s="217"/>
      <c r="G36" s="217"/>
      <c r="H36" s="292"/>
      <c r="I36" s="287" t="s">
        <v>28</v>
      </c>
      <c r="J36" s="288"/>
      <c r="K36" s="139">
        <v>0</v>
      </c>
      <c r="L36" s="74">
        <v>31</v>
      </c>
      <c r="M36" s="75">
        <f t="shared" si="7"/>
        <v>31</v>
      </c>
      <c r="N36" s="76">
        <v>0</v>
      </c>
      <c r="O36" s="74">
        <v>30</v>
      </c>
      <c r="P36" s="75">
        <f t="shared" si="8"/>
        <v>30</v>
      </c>
    </row>
    <row r="37" spans="2:16" ht="15" customHeight="1">
      <c r="B37" s="300"/>
      <c r="C37" s="325"/>
      <c r="D37" s="31"/>
      <c r="E37" s="217" t="s">
        <v>44</v>
      </c>
      <c r="F37" s="217"/>
      <c r="G37" s="217"/>
      <c r="H37" s="292"/>
      <c r="I37" s="287" t="s">
        <v>28</v>
      </c>
      <c r="J37" s="288"/>
      <c r="K37" s="139">
        <v>0</v>
      </c>
      <c r="L37" s="74">
        <v>31</v>
      </c>
      <c r="M37" s="75">
        <f t="shared" si="7"/>
        <v>31</v>
      </c>
      <c r="N37" s="76">
        <v>0</v>
      </c>
      <c r="O37" s="74">
        <v>30</v>
      </c>
      <c r="P37" s="75">
        <f t="shared" si="8"/>
        <v>30</v>
      </c>
    </row>
    <row r="38" spans="2:16" ht="15" customHeight="1">
      <c r="B38" s="300"/>
      <c r="C38" s="325"/>
      <c r="D38" s="217" t="s">
        <v>37</v>
      </c>
      <c r="E38" s="217"/>
      <c r="F38" s="217"/>
      <c r="G38" s="217"/>
      <c r="H38" s="292"/>
      <c r="I38" s="287" t="s">
        <v>28</v>
      </c>
      <c r="J38" s="288"/>
      <c r="K38" s="139">
        <v>0</v>
      </c>
      <c r="L38" s="74">
        <v>31</v>
      </c>
      <c r="M38" s="75">
        <f t="shared" si="7"/>
        <v>31</v>
      </c>
      <c r="N38" s="76">
        <v>0</v>
      </c>
      <c r="O38" s="74">
        <v>30</v>
      </c>
      <c r="P38" s="75">
        <f t="shared" si="8"/>
        <v>30</v>
      </c>
    </row>
    <row r="39" spans="2:16" ht="15" customHeight="1">
      <c r="B39" s="300"/>
      <c r="C39" s="325"/>
      <c r="D39" s="313" t="s">
        <v>33</v>
      </c>
      <c r="E39" s="217"/>
      <c r="F39" s="217"/>
      <c r="G39" s="217"/>
      <c r="H39" s="292"/>
      <c r="I39" s="287" t="s">
        <v>199</v>
      </c>
      <c r="J39" s="288"/>
      <c r="K39" s="139">
        <v>0</v>
      </c>
      <c r="L39" s="74">
        <v>180000</v>
      </c>
      <c r="M39" s="75">
        <f t="shared" si="7"/>
        <v>180000</v>
      </c>
      <c r="N39" s="76">
        <v>0</v>
      </c>
      <c r="O39" s="74">
        <v>180000</v>
      </c>
      <c r="P39" s="75">
        <f t="shared" si="8"/>
        <v>180000</v>
      </c>
    </row>
    <row r="40" spans="2:16" ht="15" customHeight="1">
      <c r="B40" s="300"/>
      <c r="C40" s="325"/>
      <c r="D40" s="31"/>
      <c r="E40" s="217" t="s">
        <v>44</v>
      </c>
      <c r="F40" s="217"/>
      <c r="G40" s="217"/>
      <c r="H40" s="292"/>
      <c r="I40" s="287" t="s">
        <v>199</v>
      </c>
      <c r="J40" s="288"/>
      <c r="K40" s="139">
        <v>0</v>
      </c>
      <c r="L40" s="74">
        <v>180000</v>
      </c>
      <c r="M40" s="75">
        <f t="shared" si="7"/>
        <v>180000</v>
      </c>
      <c r="N40" s="76">
        <v>0</v>
      </c>
      <c r="O40" s="74">
        <v>180000</v>
      </c>
      <c r="P40" s="75">
        <f t="shared" si="8"/>
        <v>180000</v>
      </c>
    </row>
    <row r="41" spans="2:16" ht="15" customHeight="1">
      <c r="B41" s="300"/>
      <c r="C41" s="325"/>
      <c r="D41" s="217" t="s">
        <v>43</v>
      </c>
      <c r="E41" s="217"/>
      <c r="F41" s="217"/>
      <c r="G41" s="217"/>
      <c r="H41" s="292"/>
      <c r="I41" s="287" t="s">
        <v>199</v>
      </c>
      <c r="J41" s="288"/>
      <c r="K41" s="139">
        <v>0</v>
      </c>
      <c r="L41" s="74">
        <v>180000</v>
      </c>
      <c r="M41" s="75">
        <f t="shared" si="7"/>
        <v>180000</v>
      </c>
      <c r="N41" s="76">
        <v>0</v>
      </c>
      <c r="O41" s="74">
        <v>180000</v>
      </c>
      <c r="P41" s="75">
        <f t="shared" si="8"/>
        <v>180000</v>
      </c>
    </row>
    <row r="42" spans="2:16" ht="15" customHeight="1">
      <c r="B42" s="300"/>
      <c r="C42" s="326"/>
      <c r="D42" s="217" t="s">
        <v>38</v>
      </c>
      <c r="E42" s="217"/>
      <c r="F42" s="217"/>
      <c r="G42" s="217"/>
      <c r="H42" s="292"/>
      <c r="I42" s="287" t="s">
        <v>28</v>
      </c>
      <c r="J42" s="288"/>
      <c r="K42" s="139">
        <v>0</v>
      </c>
      <c r="L42" s="74">
        <v>30</v>
      </c>
      <c r="M42" s="75">
        <f t="shared" si="7"/>
        <v>30</v>
      </c>
      <c r="N42" s="76">
        <v>0</v>
      </c>
      <c r="O42" s="74">
        <v>29</v>
      </c>
      <c r="P42" s="75">
        <f t="shared" si="8"/>
        <v>29</v>
      </c>
    </row>
    <row r="43" spans="2:16" ht="15" customHeight="1">
      <c r="B43" s="300"/>
      <c r="C43" s="289" t="s">
        <v>196</v>
      </c>
      <c r="D43" s="313" t="s">
        <v>31</v>
      </c>
      <c r="E43" s="217"/>
      <c r="F43" s="217"/>
      <c r="G43" s="217"/>
      <c r="H43" s="292"/>
      <c r="I43" s="287" t="s">
        <v>28</v>
      </c>
      <c r="J43" s="288"/>
      <c r="K43" s="130">
        <v>28</v>
      </c>
      <c r="L43" s="74">
        <v>31</v>
      </c>
      <c r="M43" s="75">
        <f t="shared" si="7"/>
        <v>59</v>
      </c>
      <c r="N43" s="73">
        <v>28</v>
      </c>
      <c r="O43" s="74">
        <v>32</v>
      </c>
      <c r="P43" s="75">
        <f t="shared" si="8"/>
        <v>60</v>
      </c>
    </row>
    <row r="44" spans="2:16" ht="15" customHeight="1">
      <c r="B44" s="300"/>
      <c r="C44" s="297"/>
      <c r="D44" s="31"/>
      <c r="E44" s="217" t="s">
        <v>44</v>
      </c>
      <c r="F44" s="217"/>
      <c r="G44" s="217"/>
      <c r="H44" s="292"/>
      <c r="I44" s="287" t="s">
        <v>28</v>
      </c>
      <c r="J44" s="288"/>
      <c r="K44" s="130">
        <v>28</v>
      </c>
      <c r="L44" s="74">
        <v>31</v>
      </c>
      <c r="M44" s="75">
        <f t="shared" si="7"/>
        <v>59</v>
      </c>
      <c r="N44" s="73">
        <v>28</v>
      </c>
      <c r="O44" s="74">
        <v>32</v>
      </c>
      <c r="P44" s="75">
        <f t="shared" si="8"/>
        <v>60</v>
      </c>
    </row>
    <row r="45" spans="2:16" ht="15" customHeight="1">
      <c r="B45" s="300"/>
      <c r="C45" s="297"/>
      <c r="D45" s="217" t="s">
        <v>37</v>
      </c>
      <c r="E45" s="217"/>
      <c r="F45" s="217"/>
      <c r="G45" s="217"/>
      <c r="H45" s="292"/>
      <c r="I45" s="287" t="s">
        <v>28</v>
      </c>
      <c r="J45" s="288"/>
      <c r="K45" s="130">
        <v>28</v>
      </c>
      <c r="L45" s="74">
        <v>31</v>
      </c>
      <c r="M45" s="75">
        <f t="shared" si="7"/>
        <v>59</v>
      </c>
      <c r="N45" s="73">
        <v>28</v>
      </c>
      <c r="O45" s="74">
        <v>32</v>
      </c>
      <c r="P45" s="75">
        <f t="shared" si="8"/>
        <v>60</v>
      </c>
    </row>
    <row r="46" spans="2:16" ht="15" customHeight="1">
      <c r="B46" s="300"/>
      <c r="C46" s="297"/>
      <c r="D46" s="313" t="s">
        <v>33</v>
      </c>
      <c r="E46" s="217"/>
      <c r="F46" s="217"/>
      <c r="G46" s="217"/>
      <c r="H46" s="292"/>
      <c r="I46" s="287" t="s">
        <v>199</v>
      </c>
      <c r="J46" s="288"/>
      <c r="K46" s="130">
        <v>50000</v>
      </c>
      <c r="L46" s="74">
        <v>50000</v>
      </c>
      <c r="M46" s="75">
        <f t="shared" si="7"/>
        <v>100000</v>
      </c>
      <c r="N46" s="73">
        <v>50000</v>
      </c>
      <c r="O46" s="74">
        <v>50000</v>
      </c>
      <c r="P46" s="75">
        <f t="shared" si="8"/>
        <v>100000</v>
      </c>
    </row>
    <row r="47" spans="2:16" ht="15" customHeight="1">
      <c r="B47" s="300"/>
      <c r="C47" s="297"/>
      <c r="D47" s="31"/>
      <c r="E47" s="217" t="s">
        <v>44</v>
      </c>
      <c r="F47" s="217"/>
      <c r="G47" s="217"/>
      <c r="H47" s="292"/>
      <c r="I47" s="287" t="s">
        <v>199</v>
      </c>
      <c r="J47" s="288"/>
      <c r="K47" s="130">
        <v>50000</v>
      </c>
      <c r="L47" s="74">
        <v>50000</v>
      </c>
      <c r="M47" s="75">
        <f t="shared" si="7"/>
        <v>100000</v>
      </c>
      <c r="N47" s="73">
        <v>50000</v>
      </c>
      <c r="O47" s="74">
        <v>50000</v>
      </c>
      <c r="P47" s="75">
        <f t="shared" si="8"/>
        <v>100000</v>
      </c>
    </row>
    <row r="48" spans="2:16" ht="15" customHeight="1">
      <c r="B48" s="300"/>
      <c r="C48" s="297"/>
      <c r="D48" s="217" t="s">
        <v>43</v>
      </c>
      <c r="E48" s="217"/>
      <c r="F48" s="217"/>
      <c r="G48" s="217"/>
      <c r="H48" s="292"/>
      <c r="I48" s="287" t="s">
        <v>199</v>
      </c>
      <c r="J48" s="288"/>
      <c r="K48" s="130">
        <v>50000</v>
      </c>
      <c r="L48" s="74">
        <v>50000</v>
      </c>
      <c r="M48" s="75">
        <f t="shared" si="7"/>
        <v>100000</v>
      </c>
      <c r="N48" s="73">
        <v>50000</v>
      </c>
      <c r="O48" s="74">
        <v>50000</v>
      </c>
      <c r="P48" s="75">
        <f t="shared" si="8"/>
        <v>100000</v>
      </c>
    </row>
    <row r="49" spans="2:16" ht="15" customHeight="1">
      <c r="B49" s="300"/>
      <c r="C49" s="298"/>
      <c r="D49" s="217" t="s">
        <v>38</v>
      </c>
      <c r="E49" s="217"/>
      <c r="F49" s="217"/>
      <c r="G49" s="217"/>
      <c r="H49" s="292"/>
      <c r="I49" s="287" t="s">
        <v>28</v>
      </c>
      <c r="J49" s="288"/>
      <c r="K49" s="130">
        <v>28</v>
      </c>
      <c r="L49" s="74">
        <v>31</v>
      </c>
      <c r="M49" s="75">
        <f t="shared" si="7"/>
        <v>59</v>
      </c>
      <c r="N49" s="73">
        <v>28</v>
      </c>
      <c r="O49" s="74">
        <v>32</v>
      </c>
      <c r="P49" s="75">
        <f t="shared" si="8"/>
        <v>60</v>
      </c>
    </row>
    <row r="50" spans="2:16" ht="15" customHeight="1">
      <c r="B50" s="300"/>
      <c r="C50" s="310" t="s">
        <v>244</v>
      </c>
      <c r="D50" s="313" t="s">
        <v>31</v>
      </c>
      <c r="E50" s="217"/>
      <c r="F50" s="217"/>
      <c r="G50" s="217"/>
      <c r="H50" s="292"/>
      <c r="I50" s="287" t="s">
        <v>28</v>
      </c>
      <c r="J50" s="288"/>
      <c r="K50" s="130">
        <v>50</v>
      </c>
      <c r="L50" s="77">
        <v>0</v>
      </c>
      <c r="M50" s="75">
        <f t="shared" si="7"/>
        <v>50</v>
      </c>
      <c r="N50" s="73">
        <v>50</v>
      </c>
      <c r="O50" s="77">
        <v>0</v>
      </c>
      <c r="P50" s="75">
        <f t="shared" si="8"/>
        <v>50</v>
      </c>
    </row>
    <row r="51" spans="2:16" ht="15" customHeight="1">
      <c r="B51" s="300"/>
      <c r="C51" s="311"/>
      <c r="D51" s="31"/>
      <c r="E51" s="217" t="s">
        <v>44</v>
      </c>
      <c r="F51" s="217"/>
      <c r="G51" s="217"/>
      <c r="H51" s="292"/>
      <c r="I51" s="287" t="s">
        <v>28</v>
      </c>
      <c r="J51" s="288"/>
      <c r="K51" s="130">
        <v>50</v>
      </c>
      <c r="L51" s="77">
        <v>0</v>
      </c>
      <c r="M51" s="75">
        <f t="shared" si="7"/>
        <v>50</v>
      </c>
      <c r="N51" s="73">
        <v>50</v>
      </c>
      <c r="O51" s="77">
        <v>0</v>
      </c>
      <c r="P51" s="75">
        <f t="shared" si="8"/>
        <v>50</v>
      </c>
    </row>
    <row r="52" spans="2:16" ht="15" customHeight="1">
      <c r="B52" s="300"/>
      <c r="C52" s="311"/>
      <c r="D52" s="217" t="s">
        <v>37</v>
      </c>
      <c r="E52" s="217"/>
      <c r="F52" s="217"/>
      <c r="G52" s="217"/>
      <c r="H52" s="292"/>
      <c r="I52" s="287" t="s">
        <v>28</v>
      </c>
      <c r="J52" s="288"/>
      <c r="K52" s="130">
        <v>50</v>
      </c>
      <c r="L52" s="77">
        <v>0</v>
      </c>
      <c r="M52" s="75">
        <f t="shared" si="7"/>
        <v>50</v>
      </c>
      <c r="N52" s="73">
        <v>50</v>
      </c>
      <c r="O52" s="77">
        <v>0</v>
      </c>
      <c r="P52" s="75">
        <f t="shared" si="8"/>
        <v>50</v>
      </c>
    </row>
    <row r="53" spans="2:16" ht="15" customHeight="1">
      <c r="B53" s="300"/>
      <c r="C53" s="311"/>
      <c r="D53" s="313" t="s">
        <v>33</v>
      </c>
      <c r="E53" s="217"/>
      <c r="F53" s="217"/>
      <c r="G53" s="217"/>
      <c r="H53" s="292"/>
      <c r="I53" s="287" t="s">
        <v>199</v>
      </c>
      <c r="J53" s="288"/>
      <c r="K53" s="130">
        <v>50000</v>
      </c>
      <c r="L53" s="77">
        <v>0</v>
      </c>
      <c r="M53" s="75">
        <f t="shared" si="7"/>
        <v>50000</v>
      </c>
      <c r="N53" s="73">
        <v>50000</v>
      </c>
      <c r="O53" s="77">
        <v>0</v>
      </c>
      <c r="P53" s="75">
        <f t="shared" si="8"/>
        <v>50000</v>
      </c>
    </row>
    <row r="54" spans="2:16" ht="15" customHeight="1">
      <c r="B54" s="300"/>
      <c r="C54" s="311"/>
      <c r="D54" s="31"/>
      <c r="E54" s="217" t="s">
        <v>44</v>
      </c>
      <c r="F54" s="217"/>
      <c r="G54" s="217"/>
      <c r="H54" s="292"/>
      <c r="I54" s="287" t="s">
        <v>199</v>
      </c>
      <c r="J54" s="288"/>
      <c r="K54" s="130">
        <v>50000</v>
      </c>
      <c r="L54" s="77">
        <v>0</v>
      </c>
      <c r="M54" s="75">
        <f t="shared" si="7"/>
        <v>50000</v>
      </c>
      <c r="N54" s="73">
        <v>50000</v>
      </c>
      <c r="O54" s="77">
        <v>0</v>
      </c>
      <c r="P54" s="75">
        <f t="shared" si="8"/>
        <v>50000</v>
      </c>
    </row>
    <row r="55" spans="2:16" ht="15" customHeight="1">
      <c r="B55" s="300"/>
      <c r="C55" s="311"/>
      <c r="D55" s="217" t="s">
        <v>43</v>
      </c>
      <c r="E55" s="217"/>
      <c r="F55" s="217"/>
      <c r="G55" s="217"/>
      <c r="H55" s="292"/>
      <c r="I55" s="287" t="s">
        <v>199</v>
      </c>
      <c r="J55" s="288"/>
      <c r="K55" s="130">
        <v>50000</v>
      </c>
      <c r="L55" s="77">
        <v>0</v>
      </c>
      <c r="M55" s="75">
        <f t="shared" si="7"/>
        <v>50000</v>
      </c>
      <c r="N55" s="73">
        <v>50000</v>
      </c>
      <c r="O55" s="77">
        <v>0</v>
      </c>
      <c r="P55" s="75">
        <f t="shared" si="8"/>
        <v>50000</v>
      </c>
    </row>
    <row r="56" spans="2:16" ht="15" customHeight="1">
      <c r="B56" s="300"/>
      <c r="C56" s="312"/>
      <c r="D56" s="217" t="s">
        <v>38</v>
      </c>
      <c r="E56" s="217"/>
      <c r="F56" s="217"/>
      <c r="G56" s="217"/>
      <c r="H56" s="292"/>
      <c r="I56" s="287" t="s">
        <v>28</v>
      </c>
      <c r="J56" s="288"/>
      <c r="K56" s="130">
        <v>50</v>
      </c>
      <c r="L56" s="77">
        <v>0</v>
      </c>
      <c r="M56" s="75">
        <f t="shared" si="7"/>
        <v>50</v>
      </c>
      <c r="N56" s="73">
        <v>50</v>
      </c>
      <c r="O56" s="77">
        <v>0</v>
      </c>
      <c r="P56" s="75">
        <f t="shared" si="8"/>
        <v>50</v>
      </c>
    </row>
    <row r="57" spans="2:16" ht="15" customHeight="1">
      <c r="B57" s="300"/>
      <c r="C57" s="217" t="s">
        <v>190</v>
      </c>
      <c r="D57" s="217"/>
      <c r="E57" s="217"/>
      <c r="F57" s="217"/>
      <c r="G57" s="217"/>
      <c r="H57" s="292"/>
      <c r="I57" s="287" t="s">
        <v>28</v>
      </c>
      <c r="J57" s="288"/>
      <c r="K57" s="130">
        <v>96</v>
      </c>
      <c r="L57" s="77">
        <v>0</v>
      </c>
      <c r="M57" s="75">
        <f t="shared" si="7"/>
        <v>96</v>
      </c>
      <c r="N57" s="73">
        <v>90</v>
      </c>
      <c r="O57" s="77">
        <v>0</v>
      </c>
      <c r="P57" s="75">
        <f t="shared" si="8"/>
        <v>90</v>
      </c>
    </row>
    <row r="58" spans="2:16" ht="15" customHeight="1">
      <c r="B58" s="300"/>
      <c r="C58" s="304" t="s">
        <v>189</v>
      </c>
      <c r="D58" s="282"/>
      <c r="E58" s="282"/>
      <c r="F58" s="282"/>
      <c r="G58" s="282"/>
      <c r="H58" s="282"/>
      <c r="I58" s="285" t="s">
        <v>45</v>
      </c>
      <c r="J58" s="286"/>
      <c r="K58" s="130">
        <v>42714</v>
      </c>
      <c r="L58" s="74">
        <v>8499</v>
      </c>
      <c r="M58" s="75">
        <f t="shared" si="7"/>
        <v>51213</v>
      </c>
      <c r="N58" s="73">
        <v>41991</v>
      </c>
      <c r="O58" s="74">
        <v>8321</v>
      </c>
      <c r="P58" s="75">
        <f t="shared" si="8"/>
        <v>50312</v>
      </c>
    </row>
    <row r="59" spans="2:16" ht="15" customHeight="1">
      <c r="B59" s="300"/>
      <c r="C59" s="302"/>
      <c r="D59" s="305" t="s">
        <v>47</v>
      </c>
      <c r="E59" s="306"/>
      <c r="F59" s="306"/>
      <c r="G59" s="306"/>
      <c r="H59" s="306"/>
      <c r="I59" s="285" t="s">
        <v>45</v>
      </c>
      <c r="J59" s="286"/>
      <c r="K59" s="140">
        <v>9569</v>
      </c>
      <c r="L59" s="86">
        <v>2986</v>
      </c>
      <c r="M59" s="87">
        <f t="shared" si="7"/>
        <v>12555</v>
      </c>
      <c r="N59" s="85">
        <v>9771</v>
      </c>
      <c r="O59" s="86">
        <v>2915</v>
      </c>
      <c r="P59" s="87">
        <f t="shared" si="8"/>
        <v>12686</v>
      </c>
    </row>
    <row r="60" spans="2:16" ht="15" customHeight="1" thickBot="1">
      <c r="B60" s="301"/>
      <c r="C60" s="303"/>
      <c r="D60" s="307" t="s">
        <v>48</v>
      </c>
      <c r="E60" s="308"/>
      <c r="F60" s="308"/>
      <c r="G60" s="308"/>
      <c r="H60" s="309"/>
      <c r="I60" s="283" t="s">
        <v>45</v>
      </c>
      <c r="J60" s="284"/>
      <c r="K60" s="141">
        <v>0</v>
      </c>
      <c r="L60" s="79">
        <v>144</v>
      </c>
      <c r="M60" s="80">
        <f t="shared" si="7"/>
        <v>144</v>
      </c>
      <c r="N60" s="163">
        <v>0</v>
      </c>
      <c r="O60" s="79">
        <v>138</v>
      </c>
      <c r="P60" s="80">
        <f t="shared" si="8"/>
        <v>138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/>
  <mergeCells count="124">
    <mergeCell ref="N3:P3"/>
    <mergeCell ref="B3:J4"/>
    <mergeCell ref="D5:H5"/>
    <mergeCell ref="D6:H6"/>
    <mergeCell ref="K3:M3"/>
    <mergeCell ref="C5:C13"/>
    <mergeCell ref="D8:H8"/>
    <mergeCell ref="D12:H12"/>
    <mergeCell ref="D13:H13"/>
    <mergeCell ref="D7:H7"/>
    <mergeCell ref="I43:J43"/>
    <mergeCell ref="E15:H15"/>
    <mergeCell ref="D9:H9"/>
    <mergeCell ref="D10:H10"/>
    <mergeCell ref="D11:H11"/>
    <mergeCell ref="E17:F17"/>
    <mergeCell ref="E14:H14"/>
    <mergeCell ref="C14:D15"/>
    <mergeCell ref="C16:F16"/>
    <mergeCell ref="G16:H16"/>
    <mergeCell ref="E44:H44"/>
    <mergeCell ref="I29:J29"/>
    <mergeCell ref="C17:C21"/>
    <mergeCell ref="I44:J44"/>
    <mergeCell ref="I38:J38"/>
    <mergeCell ref="I39:J39"/>
    <mergeCell ref="I40:J40"/>
    <mergeCell ref="I41:J41"/>
    <mergeCell ref="I42:J42"/>
    <mergeCell ref="D43:H43"/>
    <mergeCell ref="C36:C42"/>
    <mergeCell ref="D36:H36"/>
    <mergeCell ref="E37:H37"/>
    <mergeCell ref="D38:H38"/>
    <mergeCell ref="D39:H39"/>
    <mergeCell ref="E40:H40"/>
    <mergeCell ref="D41:H41"/>
    <mergeCell ref="D42:H42"/>
    <mergeCell ref="I45:J45"/>
    <mergeCell ref="D48:H48"/>
    <mergeCell ref="I48:J48"/>
    <mergeCell ref="E47:H47"/>
    <mergeCell ref="I47:J47"/>
    <mergeCell ref="D46:H46"/>
    <mergeCell ref="I46:J46"/>
    <mergeCell ref="D45:H45"/>
    <mergeCell ref="I36:J36"/>
    <mergeCell ref="I37:J37"/>
    <mergeCell ref="G17:H17"/>
    <mergeCell ref="I35:J35"/>
    <mergeCell ref="I31:J31"/>
    <mergeCell ref="I30:J30"/>
    <mergeCell ref="I25:J25"/>
    <mergeCell ref="E23:H23"/>
    <mergeCell ref="I23:J23"/>
    <mergeCell ref="E33:H33"/>
    <mergeCell ref="D25:H25"/>
    <mergeCell ref="D17:D19"/>
    <mergeCell ref="D27:H27"/>
    <mergeCell ref="E18:F18"/>
    <mergeCell ref="E19:F19"/>
    <mergeCell ref="E26:H26"/>
    <mergeCell ref="D22:H22"/>
    <mergeCell ref="E20:H20"/>
    <mergeCell ref="E21:H21"/>
    <mergeCell ref="O20:O21"/>
    <mergeCell ref="I28:J28"/>
    <mergeCell ref="I20:J21"/>
    <mergeCell ref="M20:M21"/>
    <mergeCell ref="I24:J24"/>
    <mergeCell ref="I26:J26"/>
    <mergeCell ref="I27:J27"/>
    <mergeCell ref="I22:J22"/>
    <mergeCell ref="L20:L21"/>
    <mergeCell ref="C29:C35"/>
    <mergeCell ref="D29:H29"/>
    <mergeCell ref="E30:H30"/>
    <mergeCell ref="D31:H31"/>
    <mergeCell ref="D32:H32"/>
    <mergeCell ref="D35:H35"/>
    <mergeCell ref="D34:H34"/>
    <mergeCell ref="I16:J16"/>
    <mergeCell ref="G19:H19"/>
    <mergeCell ref="G18:H18"/>
    <mergeCell ref="I17:J17"/>
    <mergeCell ref="I18:J18"/>
    <mergeCell ref="I19:J19"/>
    <mergeCell ref="D49:H49"/>
    <mergeCell ref="I49:J49"/>
    <mergeCell ref="I54:J54"/>
    <mergeCell ref="D24:H24"/>
    <mergeCell ref="I52:J52"/>
    <mergeCell ref="D53:H53"/>
    <mergeCell ref="I32:J32"/>
    <mergeCell ref="D28:H28"/>
    <mergeCell ref="I34:J34"/>
    <mergeCell ref="I33:J33"/>
    <mergeCell ref="C50:C56"/>
    <mergeCell ref="D50:H50"/>
    <mergeCell ref="I50:J50"/>
    <mergeCell ref="E51:H51"/>
    <mergeCell ref="I51:J51"/>
    <mergeCell ref="D55:H55"/>
    <mergeCell ref="I55:J55"/>
    <mergeCell ref="P20:P21"/>
    <mergeCell ref="N20:N21"/>
    <mergeCell ref="K20:K21"/>
    <mergeCell ref="I53:J53"/>
    <mergeCell ref="C43:C49"/>
    <mergeCell ref="B5:B60"/>
    <mergeCell ref="C59:C60"/>
    <mergeCell ref="C58:H58"/>
    <mergeCell ref="D59:H59"/>
    <mergeCell ref="D60:H60"/>
    <mergeCell ref="I60:J60"/>
    <mergeCell ref="I59:J59"/>
    <mergeCell ref="I56:J56"/>
    <mergeCell ref="I57:J57"/>
    <mergeCell ref="C22:C28"/>
    <mergeCell ref="I58:J58"/>
    <mergeCell ref="D56:H56"/>
    <mergeCell ref="C57:H57"/>
    <mergeCell ref="E54:H54"/>
    <mergeCell ref="D52:H52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21" useFirstPageNumber="1" horizontalDpi="600" verticalDpi="600" orientation="portrait" paperSize="9" scale="77" r:id="rId1"/>
  <headerFooter alignWithMargins="0">
    <oddFooter>&amp;C&amp;"ＭＳ 明朝,標準"&amp;12-2-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P145"/>
  <sheetViews>
    <sheetView view="pageBreakPreview" zoomScaleNormal="75" zoomScaleSheetLayoutView="100" zoomScalePageLayoutView="0" workbookViewId="0" topLeftCell="A1">
      <selection activeCell="K49" sqref="K49"/>
    </sheetView>
  </sheetViews>
  <sheetFormatPr defaultColWidth="9.00390625" defaultRowHeight="13.5"/>
  <cols>
    <col min="1" max="1" width="0.875" style="8" customWidth="1"/>
    <col min="2" max="3" width="3.125" style="6" customWidth="1"/>
    <col min="4" max="4" width="2.875" style="6" customWidth="1"/>
    <col min="5" max="6" width="2.625" style="6" customWidth="1"/>
    <col min="7" max="7" width="11.75390625" style="19" customWidth="1"/>
    <col min="8" max="9" width="4.25390625" style="7" customWidth="1"/>
    <col min="10" max="10" width="4.125" style="20" customWidth="1"/>
    <col min="11" max="16" width="10.125" style="6" customWidth="1"/>
    <col min="17" max="16384" width="9.00390625" style="8" customWidth="1"/>
  </cols>
  <sheetData>
    <row r="1" ht="12.75" customHeight="1">
      <c r="B1" s="5" t="s">
        <v>197</v>
      </c>
    </row>
    <row r="2" spans="7:9" ht="12.75" customHeight="1" thickBot="1">
      <c r="G2" s="6"/>
      <c r="H2" s="6"/>
      <c r="I2" s="20"/>
    </row>
    <row r="3" spans="2:16" ht="15" customHeight="1">
      <c r="B3" s="233" t="s">
        <v>20</v>
      </c>
      <c r="C3" s="234"/>
      <c r="D3" s="234"/>
      <c r="E3" s="234"/>
      <c r="F3" s="234"/>
      <c r="G3" s="234"/>
      <c r="H3" s="234"/>
      <c r="I3" s="234"/>
      <c r="J3" s="235"/>
      <c r="K3" s="194" t="s">
        <v>260</v>
      </c>
      <c r="L3" s="195"/>
      <c r="M3" s="196"/>
      <c r="N3" s="194" t="s">
        <v>261</v>
      </c>
      <c r="O3" s="195"/>
      <c r="P3" s="196"/>
    </row>
    <row r="4" spans="2:16" ht="15" customHeight="1" thickBot="1">
      <c r="B4" s="236"/>
      <c r="C4" s="237"/>
      <c r="D4" s="237"/>
      <c r="E4" s="237"/>
      <c r="F4" s="237"/>
      <c r="G4" s="237"/>
      <c r="H4" s="237"/>
      <c r="I4" s="237"/>
      <c r="J4" s="238"/>
      <c r="K4" s="51" t="s">
        <v>125</v>
      </c>
      <c r="L4" s="46" t="s">
        <v>58</v>
      </c>
      <c r="M4" s="52" t="s">
        <v>59</v>
      </c>
      <c r="N4" s="51" t="s">
        <v>125</v>
      </c>
      <c r="O4" s="46" t="s">
        <v>58</v>
      </c>
      <c r="P4" s="52" t="s">
        <v>59</v>
      </c>
    </row>
    <row r="5" spans="2:16" ht="15" customHeight="1">
      <c r="B5" s="374" t="s">
        <v>76</v>
      </c>
      <c r="C5" s="375" t="s">
        <v>98</v>
      </c>
      <c r="D5" s="375"/>
      <c r="E5" s="375"/>
      <c r="F5" s="375"/>
      <c r="G5" s="291" t="s">
        <v>49</v>
      </c>
      <c r="H5" s="278" t="s">
        <v>50</v>
      </c>
      <c r="I5" s="341"/>
      <c r="J5" s="49"/>
      <c r="K5" s="69">
        <v>69</v>
      </c>
      <c r="L5" s="63">
        <v>23</v>
      </c>
      <c r="M5" s="64">
        <f>SUM(K5:L5)</f>
        <v>92</v>
      </c>
      <c r="N5" s="69">
        <v>66</v>
      </c>
      <c r="O5" s="63">
        <v>20</v>
      </c>
      <c r="P5" s="64">
        <f>SUM(N5:O5)</f>
        <v>86</v>
      </c>
    </row>
    <row r="6" spans="2:16" ht="15" customHeight="1">
      <c r="B6" s="300"/>
      <c r="C6" s="376"/>
      <c r="D6" s="376"/>
      <c r="E6" s="376"/>
      <c r="F6" s="376"/>
      <c r="G6" s="346"/>
      <c r="H6" s="354" t="s">
        <v>51</v>
      </c>
      <c r="I6" s="355"/>
      <c r="J6" s="47" t="s">
        <v>115</v>
      </c>
      <c r="K6" s="88">
        <v>70502</v>
      </c>
      <c r="L6" s="65">
        <v>25206</v>
      </c>
      <c r="M6" s="109">
        <f>SUM(K6:L6)</f>
        <v>95708</v>
      </c>
      <c r="N6" s="88">
        <v>68751</v>
      </c>
      <c r="O6" s="65">
        <v>21728</v>
      </c>
      <c r="P6" s="157">
        <f>SUM(N6:O6)</f>
        <v>90479</v>
      </c>
    </row>
    <row r="7" spans="2:16" ht="15" customHeight="1">
      <c r="B7" s="300"/>
      <c r="C7" s="376"/>
      <c r="D7" s="376"/>
      <c r="E7" s="376"/>
      <c r="F7" s="376"/>
      <c r="G7" s="346" t="s">
        <v>99</v>
      </c>
      <c r="H7" s="354" t="s">
        <v>50</v>
      </c>
      <c r="I7" s="355"/>
      <c r="J7" s="53"/>
      <c r="K7" s="76">
        <v>0</v>
      </c>
      <c r="L7" s="77">
        <v>0</v>
      </c>
      <c r="M7" s="109">
        <f>SUM(K7:L7)</f>
        <v>0</v>
      </c>
      <c r="N7" s="76">
        <v>0</v>
      </c>
      <c r="O7" s="77">
        <v>0</v>
      </c>
      <c r="P7" s="157">
        <f aca="true" t="shared" si="0" ref="P7:P67">SUM(N7:O7)</f>
        <v>0</v>
      </c>
    </row>
    <row r="8" spans="2:16" ht="15" customHeight="1">
      <c r="B8" s="300"/>
      <c r="C8" s="376"/>
      <c r="D8" s="376"/>
      <c r="E8" s="376"/>
      <c r="F8" s="376"/>
      <c r="G8" s="346"/>
      <c r="H8" s="354" t="s">
        <v>51</v>
      </c>
      <c r="I8" s="355"/>
      <c r="J8" s="47" t="s">
        <v>115</v>
      </c>
      <c r="K8" s="76">
        <v>0</v>
      </c>
      <c r="L8" s="77">
        <v>0</v>
      </c>
      <c r="M8" s="109">
        <f>SUM(K8:L8)</f>
        <v>0</v>
      </c>
      <c r="N8" s="76">
        <v>0</v>
      </c>
      <c r="O8" s="77">
        <v>0</v>
      </c>
      <c r="P8" s="157">
        <f t="shared" si="0"/>
        <v>0</v>
      </c>
    </row>
    <row r="9" spans="2:16" ht="15" customHeight="1">
      <c r="B9" s="300"/>
      <c r="C9" s="373" t="s">
        <v>100</v>
      </c>
      <c r="D9" s="361"/>
      <c r="E9" s="361"/>
      <c r="F9" s="362"/>
      <c r="G9" s="346" t="s">
        <v>49</v>
      </c>
      <c r="H9" s="354" t="s">
        <v>50</v>
      </c>
      <c r="I9" s="355"/>
      <c r="J9" s="53"/>
      <c r="K9" s="76">
        <v>0</v>
      </c>
      <c r="L9" s="77">
        <v>0</v>
      </c>
      <c r="M9" s="75">
        <f aca="true" t="shared" si="1" ref="M9:M29">SUM(K9:L9)</f>
        <v>0</v>
      </c>
      <c r="N9" s="76">
        <v>0</v>
      </c>
      <c r="O9" s="77">
        <v>0</v>
      </c>
      <c r="P9" s="157">
        <f t="shared" si="0"/>
        <v>0</v>
      </c>
    </row>
    <row r="10" spans="2:16" ht="15" customHeight="1">
      <c r="B10" s="300"/>
      <c r="C10" s="363"/>
      <c r="D10" s="364"/>
      <c r="E10" s="364"/>
      <c r="F10" s="365"/>
      <c r="G10" s="346"/>
      <c r="H10" s="354" t="s">
        <v>51</v>
      </c>
      <c r="I10" s="355"/>
      <c r="J10" s="47" t="s">
        <v>115</v>
      </c>
      <c r="K10" s="76">
        <v>0</v>
      </c>
      <c r="L10" s="77">
        <v>0</v>
      </c>
      <c r="M10" s="75">
        <f t="shared" si="1"/>
        <v>0</v>
      </c>
      <c r="N10" s="76">
        <v>0</v>
      </c>
      <c r="O10" s="77">
        <v>0</v>
      </c>
      <c r="P10" s="157">
        <f t="shared" si="0"/>
        <v>0</v>
      </c>
    </row>
    <row r="11" spans="2:16" ht="15" customHeight="1">
      <c r="B11" s="300"/>
      <c r="C11" s="363"/>
      <c r="D11" s="364"/>
      <c r="E11" s="364"/>
      <c r="F11" s="365"/>
      <c r="G11" s="346" t="s">
        <v>99</v>
      </c>
      <c r="H11" s="354" t="s">
        <v>50</v>
      </c>
      <c r="I11" s="355"/>
      <c r="J11" s="53"/>
      <c r="K11" s="76">
        <v>0</v>
      </c>
      <c r="L11" s="77">
        <v>0</v>
      </c>
      <c r="M11" s="75">
        <f t="shared" si="1"/>
        <v>0</v>
      </c>
      <c r="N11" s="76">
        <v>0</v>
      </c>
      <c r="O11" s="77">
        <v>0</v>
      </c>
      <c r="P11" s="157">
        <f t="shared" si="0"/>
        <v>0</v>
      </c>
    </row>
    <row r="12" spans="2:16" ht="15" customHeight="1">
      <c r="B12" s="300"/>
      <c r="C12" s="366"/>
      <c r="D12" s="367"/>
      <c r="E12" s="367"/>
      <c r="F12" s="368"/>
      <c r="G12" s="346"/>
      <c r="H12" s="354" t="s">
        <v>51</v>
      </c>
      <c r="I12" s="355"/>
      <c r="J12" s="47" t="s">
        <v>115</v>
      </c>
      <c r="K12" s="76">
        <v>0</v>
      </c>
      <c r="L12" s="77">
        <v>0</v>
      </c>
      <c r="M12" s="75">
        <f t="shared" si="1"/>
        <v>0</v>
      </c>
      <c r="N12" s="76">
        <v>0</v>
      </c>
      <c r="O12" s="77">
        <v>0</v>
      </c>
      <c r="P12" s="157">
        <f t="shared" si="0"/>
        <v>0</v>
      </c>
    </row>
    <row r="13" spans="2:16" ht="15" customHeight="1">
      <c r="B13" s="300" t="s">
        <v>77</v>
      </c>
      <c r="C13" s="354" t="s">
        <v>140</v>
      </c>
      <c r="D13" s="355"/>
      <c r="E13" s="355"/>
      <c r="F13" s="355"/>
      <c r="G13" s="355"/>
      <c r="H13" s="355"/>
      <c r="I13" s="355"/>
      <c r="J13" s="355"/>
      <c r="K13" s="73">
        <v>302387</v>
      </c>
      <c r="L13" s="74">
        <v>42244</v>
      </c>
      <c r="M13" s="75">
        <f t="shared" si="1"/>
        <v>344631</v>
      </c>
      <c r="N13" s="73">
        <v>300862</v>
      </c>
      <c r="O13" s="74">
        <v>42027</v>
      </c>
      <c r="P13" s="157">
        <f t="shared" si="0"/>
        <v>342889</v>
      </c>
    </row>
    <row r="14" spans="2:16" ht="15" customHeight="1">
      <c r="B14" s="300"/>
      <c r="C14" s="360" t="s">
        <v>162</v>
      </c>
      <c r="D14" s="361"/>
      <c r="E14" s="361"/>
      <c r="F14" s="362"/>
      <c r="G14" s="346" t="s">
        <v>49</v>
      </c>
      <c r="H14" s="354" t="s">
        <v>50</v>
      </c>
      <c r="I14" s="355"/>
      <c r="J14" s="53"/>
      <c r="K14" s="73">
        <v>0</v>
      </c>
      <c r="L14" s="77">
        <v>0</v>
      </c>
      <c r="M14" s="75">
        <f t="shared" si="1"/>
        <v>0</v>
      </c>
      <c r="N14" s="73">
        <v>0</v>
      </c>
      <c r="O14" s="77">
        <v>0</v>
      </c>
      <c r="P14" s="157">
        <f t="shared" si="0"/>
        <v>0</v>
      </c>
    </row>
    <row r="15" spans="2:16" ht="15" customHeight="1">
      <c r="B15" s="300"/>
      <c r="C15" s="363"/>
      <c r="D15" s="364"/>
      <c r="E15" s="364"/>
      <c r="F15" s="365"/>
      <c r="G15" s="346"/>
      <c r="H15" s="354" t="s">
        <v>51</v>
      </c>
      <c r="I15" s="355"/>
      <c r="J15" s="47" t="s">
        <v>115</v>
      </c>
      <c r="K15" s="73">
        <v>0</v>
      </c>
      <c r="L15" s="77">
        <v>0</v>
      </c>
      <c r="M15" s="75">
        <f t="shared" si="1"/>
        <v>0</v>
      </c>
      <c r="N15" s="73">
        <v>0</v>
      </c>
      <c r="O15" s="77">
        <v>0</v>
      </c>
      <c r="P15" s="157">
        <f t="shared" si="0"/>
        <v>0</v>
      </c>
    </row>
    <row r="16" spans="2:16" ht="15" customHeight="1">
      <c r="B16" s="300"/>
      <c r="C16" s="363"/>
      <c r="D16" s="364"/>
      <c r="E16" s="364"/>
      <c r="F16" s="365"/>
      <c r="G16" s="346" t="s">
        <v>99</v>
      </c>
      <c r="H16" s="354" t="s">
        <v>50</v>
      </c>
      <c r="I16" s="355"/>
      <c r="J16" s="53"/>
      <c r="K16" s="76">
        <v>0</v>
      </c>
      <c r="L16" s="77">
        <v>0</v>
      </c>
      <c r="M16" s="75">
        <f t="shared" si="1"/>
        <v>0</v>
      </c>
      <c r="N16" s="76">
        <v>0</v>
      </c>
      <c r="O16" s="77">
        <v>0</v>
      </c>
      <c r="P16" s="157">
        <f t="shared" si="0"/>
        <v>0</v>
      </c>
    </row>
    <row r="17" spans="2:16" ht="15" customHeight="1">
      <c r="B17" s="300"/>
      <c r="C17" s="366"/>
      <c r="D17" s="367"/>
      <c r="E17" s="367"/>
      <c r="F17" s="368"/>
      <c r="G17" s="346"/>
      <c r="H17" s="354" t="s">
        <v>51</v>
      </c>
      <c r="I17" s="355"/>
      <c r="J17" s="47" t="s">
        <v>115</v>
      </c>
      <c r="K17" s="76">
        <v>0</v>
      </c>
      <c r="L17" s="77">
        <v>0</v>
      </c>
      <c r="M17" s="75">
        <f t="shared" si="1"/>
        <v>0</v>
      </c>
      <c r="N17" s="76">
        <v>0</v>
      </c>
      <c r="O17" s="77">
        <v>0</v>
      </c>
      <c r="P17" s="157">
        <f t="shared" si="0"/>
        <v>0</v>
      </c>
    </row>
    <row r="18" spans="2:16" ht="15" customHeight="1">
      <c r="B18" s="300"/>
      <c r="C18" s="360" t="s">
        <v>160</v>
      </c>
      <c r="D18" s="361"/>
      <c r="E18" s="361"/>
      <c r="F18" s="362"/>
      <c r="G18" s="346" t="s">
        <v>49</v>
      </c>
      <c r="H18" s="354" t="s">
        <v>50</v>
      </c>
      <c r="I18" s="355"/>
      <c r="J18" s="53"/>
      <c r="K18" s="76">
        <v>0</v>
      </c>
      <c r="L18" s="77">
        <v>0</v>
      </c>
      <c r="M18" s="75">
        <f t="shared" si="1"/>
        <v>0</v>
      </c>
      <c r="N18" s="76">
        <v>0</v>
      </c>
      <c r="O18" s="77">
        <v>0</v>
      </c>
      <c r="P18" s="157">
        <f t="shared" si="0"/>
        <v>0</v>
      </c>
    </row>
    <row r="19" spans="2:16" ht="15" customHeight="1">
      <c r="B19" s="300"/>
      <c r="C19" s="363"/>
      <c r="D19" s="364"/>
      <c r="E19" s="364"/>
      <c r="F19" s="365"/>
      <c r="G19" s="346"/>
      <c r="H19" s="354" t="s">
        <v>51</v>
      </c>
      <c r="I19" s="355"/>
      <c r="J19" s="47" t="s">
        <v>115</v>
      </c>
      <c r="K19" s="76">
        <v>0</v>
      </c>
      <c r="L19" s="77">
        <v>0</v>
      </c>
      <c r="M19" s="75">
        <f t="shared" si="1"/>
        <v>0</v>
      </c>
      <c r="N19" s="76">
        <v>0</v>
      </c>
      <c r="O19" s="77">
        <v>0</v>
      </c>
      <c r="P19" s="157">
        <f t="shared" si="0"/>
        <v>0</v>
      </c>
    </row>
    <row r="20" spans="2:16" ht="15" customHeight="1">
      <c r="B20" s="300"/>
      <c r="C20" s="363"/>
      <c r="D20" s="364"/>
      <c r="E20" s="364"/>
      <c r="F20" s="365"/>
      <c r="G20" s="346" t="s">
        <v>99</v>
      </c>
      <c r="H20" s="354" t="s">
        <v>50</v>
      </c>
      <c r="I20" s="355"/>
      <c r="J20" s="53"/>
      <c r="K20" s="76">
        <v>0</v>
      </c>
      <c r="L20" s="77">
        <v>0</v>
      </c>
      <c r="M20" s="75">
        <f t="shared" si="1"/>
        <v>0</v>
      </c>
      <c r="N20" s="76">
        <v>0</v>
      </c>
      <c r="O20" s="77">
        <v>0</v>
      </c>
      <c r="P20" s="157">
        <f t="shared" si="0"/>
        <v>0</v>
      </c>
    </row>
    <row r="21" spans="2:16" ht="15" customHeight="1">
      <c r="B21" s="300"/>
      <c r="C21" s="366"/>
      <c r="D21" s="367"/>
      <c r="E21" s="367"/>
      <c r="F21" s="368"/>
      <c r="G21" s="346"/>
      <c r="H21" s="354" t="s">
        <v>51</v>
      </c>
      <c r="I21" s="355"/>
      <c r="J21" s="47" t="s">
        <v>115</v>
      </c>
      <c r="K21" s="76">
        <v>0</v>
      </c>
      <c r="L21" s="77">
        <v>0</v>
      </c>
      <c r="M21" s="75">
        <f t="shared" si="1"/>
        <v>0</v>
      </c>
      <c r="N21" s="76">
        <v>0</v>
      </c>
      <c r="O21" s="77">
        <v>0</v>
      </c>
      <c r="P21" s="157">
        <f t="shared" si="0"/>
        <v>0</v>
      </c>
    </row>
    <row r="22" spans="2:16" ht="15" customHeight="1">
      <c r="B22" s="300"/>
      <c r="C22" s="360" t="s">
        <v>161</v>
      </c>
      <c r="D22" s="361"/>
      <c r="E22" s="361"/>
      <c r="F22" s="362"/>
      <c r="G22" s="346" t="s">
        <v>49</v>
      </c>
      <c r="H22" s="354" t="s">
        <v>50</v>
      </c>
      <c r="I22" s="355"/>
      <c r="J22" s="53"/>
      <c r="K22" s="76">
        <v>0</v>
      </c>
      <c r="L22" s="77">
        <v>0</v>
      </c>
      <c r="M22" s="75">
        <f t="shared" si="1"/>
        <v>0</v>
      </c>
      <c r="N22" s="76">
        <v>0</v>
      </c>
      <c r="O22" s="77">
        <v>0</v>
      </c>
      <c r="P22" s="157">
        <f t="shared" si="0"/>
        <v>0</v>
      </c>
    </row>
    <row r="23" spans="2:16" ht="15" customHeight="1">
      <c r="B23" s="300"/>
      <c r="C23" s="363"/>
      <c r="D23" s="364"/>
      <c r="E23" s="364"/>
      <c r="F23" s="365"/>
      <c r="G23" s="346"/>
      <c r="H23" s="354" t="s">
        <v>51</v>
      </c>
      <c r="I23" s="355"/>
      <c r="J23" s="47" t="s">
        <v>115</v>
      </c>
      <c r="K23" s="76">
        <v>0</v>
      </c>
      <c r="L23" s="77">
        <v>0</v>
      </c>
      <c r="M23" s="75">
        <f t="shared" si="1"/>
        <v>0</v>
      </c>
      <c r="N23" s="76">
        <v>0</v>
      </c>
      <c r="O23" s="77">
        <v>0</v>
      </c>
      <c r="P23" s="157">
        <f t="shared" si="0"/>
        <v>0</v>
      </c>
    </row>
    <row r="24" spans="2:16" ht="15" customHeight="1">
      <c r="B24" s="300"/>
      <c r="C24" s="363"/>
      <c r="D24" s="364"/>
      <c r="E24" s="364"/>
      <c r="F24" s="365"/>
      <c r="G24" s="346" t="s">
        <v>99</v>
      </c>
      <c r="H24" s="354" t="s">
        <v>50</v>
      </c>
      <c r="I24" s="355"/>
      <c r="J24" s="53"/>
      <c r="K24" s="76">
        <v>0</v>
      </c>
      <c r="L24" s="77">
        <v>0</v>
      </c>
      <c r="M24" s="75">
        <f t="shared" si="1"/>
        <v>0</v>
      </c>
      <c r="N24" s="76">
        <v>0</v>
      </c>
      <c r="O24" s="77">
        <v>0</v>
      </c>
      <c r="P24" s="157">
        <f t="shared" si="0"/>
        <v>0</v>
      </c>
    </row>
    <row r="25" spans="2:16" ht="15" customHeight="1">
      <c r="B25" s="300"/>
      <c r="C25" s="366"/>
      <c r="D25" s="367"/>
      <c r="E25" s="367"/>
      <c r="F25" s="368"/>
      <c r="G25" s="346"/>
      <c r="H25" s="354" t="s">
        <v>51</v>
      </c>
      <c r="I25" s="355"/>
      <c r="J25" s="47" t="s">
        <v>115</v>
      </c>
      <c r="K25" s="76">
        <v>0</v>
      </c>
      <c r="L25" s="77">
        <v>0</v>
      </c>
      <c r="M25" s="75">
        <f t="shared" si="1"/>
        <v>0</v>
      </c>
      <c r="N25" s="76">
        <v>0</v>
      </c>
      <c r="O25" s="77">
        <v>0</v>
      </c>
      <c r="P25" s="157">
        <f t="shared" si="0"/>
        <v>0</v>
      </c>
    </row>
    <row r="26" spans="2:16" ht="15" customHeight="1">
      <c r="B26" s="356" t="s">
        <v>78</v>
      </c>
      <c r="C26" s="347" t="s">
        <v>101</v>
      </c>
      <c r="D26" s="347"/>
      <c r="E26" s="347"/>
      <c r="F26" s="347"/>
      <c r="G26" s="346" t="s">
        <v>49</v>
      </c>
      <c r="H26" s="354" t="s">
        <v>50</v>
      </c>
      <c r="I26" s="355"/>
      <c r="J26" s="53"/>
      <c r="K26" s="76">
        <v>0</v>
      </c>
      <c r="L26" s="77">
        <v>0</v>
      </c>
      <c r="M26" s="75">
        <f t="shared" si="1"/>
        <v>0</v>
      </c>
      <c r="N26" s="76">
        <v>0</v>
      </c>
      <c r="O26" s="77">
        <v>0</v>
      </c>
      <c r="P26" s="157">
        <f t="shared" si="0"/>
        <v>0</v>
      </c>
    </row>
    <row r="27" spans="2:16" ht="15" customHeight="1">
      <c r="B27" s="356"/>
      <c r="C27" s="347"/>
      <c r="D27" s="347"/>
      <c r="E27" s="347"/>
      <c r="F27" s="347"/>
      <c r="G27" s="346"/>
      <c r="H27" s="354" t="s">
        <v>51</v>
      </c>
      <c r="I27" s="355"/>
      <c r="J27" s="47" t="s">
        <v>85</v>
      </c>
      <c r="K27" s="76">
        <v>0</v>
      </c>
      <c r="L27" s="77">
        <v>0</v>
      </c>
      <c r="M27" s="75">
        <f t="shared" si="1"/>
        <v>0</v>
      </c>
      <c r="N27" s="76">
        <v>0</v>
      </c>
      <c r="O27" s="77">
        <v>0</v>
      </c>
      <c r="P27" s="157">
        <f t="shared" si="0"/>
        <v>0</v>
      </c>
    </row>
    <row r="28" spans="2:16" ht="15" customHeight="1">
      <c r="B28" s="356"/>
      <c r="C28" s="347" t="s">
        <v>198</v>
      </c>
      <c r="D28" s="347"/>
      <c r="E28" s="347"/>
      <c r="F28" s="347"/>
      <c r="G28" s="346" t="s">
        <v>49</v>
      </c>
      <c r="H28" s="354" t="s">
        <v>50</v>
      </c>
      <c r="I28" s="355"/>
      <c r="J28" s="53"/>
      <c r="K28" s="76">
        <v>0</v>
      </c>
      <c r="L28" s="77">
        <v>0</v>
      </c>
      <c r="M28" s="75">
        <f t="shared" si="1"/>
        <v>0</v>
      </c>
      <c r="N28" s="76">
        <v>0</v>
      </c>
      <c r="O28" s="77">
        <v>0</v>
      </c>
      <c r="P28" s="157">
        <f t="shared" si="0"/>
        <v>0</v>
      </c>
    </row>
    <row r="29" spans="2:16" ht="15" customHeight="1">
      <c r="B29" s="356"/>
      <c r="C29" s="347"/>
      <c r="D29" s="347"/>
      <c r="E29" s="347"/>
      <c r="F29" s="347"/>
      <c r="G29" s="346"/>
      <c r="H29" s="354" t="s">
        <v>51</v>
      </c>
      <c r="I29" s="355"/>
      <c r="J29" s="47" t="s">
        <v>85</v>
      </c>
      <c r="K29" s="76">
        <v>0</v>
      </c>
      <c r="L29" s="77">
        <v>0</v>
      </c>
      <c r="M29" s="75">
        <f t="shared" si="1"/>
        <v>0</v>
      </c>
      <c r="N29" s="76">
        <v>0</v>
      </c>
      <c r="O29" s="77">
        <v>0</v>
      </c>
      <c r="P29" s="157">
        <f t="shared" si="0"/>
        <v>0</v>
      </c>
    </row>
    <row r="30" spans="2:16" ht="15" customHeight="1">
      <c r="B30" s="356" t="s">
        <v>200</v>
      </c>
      <c r="C30" s="347" t="s">
        <v>201</v>
      </c>
      <c r="D30" s="347"/>
      <c r="E30" s="347"/>
      <c r="F30" s="347"/>
      <c r="G30" s="346" t="s">
        <v>49</v>
      </c>
      <c r="H30" s="354" t="s">
        <v>50</v>
      </c>
      <c r="I30" s="355"/>
      <c r="J30" s="53"/>
      <c r="K30" s="73">
        <v>31</v>
      </c>
      <c r="L30" s="74">
        <v>0</v>
      </c>
      <c r="M30" s="75">
        <f>SUM(K30:L30)</f>
        <v>31</v>
      </c>
      <c r="N30" s="73">
        <v>29</v>
      </c>
      <c r="O30" s="74">
        <v>0</v>
      </c>
      <c r="P30" s="157">
        <f t="shared" si="0"/>
        <v>29</v>
      </c>
    </row>
    <row r="31" spans="2:16" ht="15" customHeight="1">
      <c r="B31" s="356"/>
      <c r="C31" s="347"/>
      <c r="D31" s="347"/>
      <c r="E31" s="347"/>
      <c r="F31" s="347"/>
      <c r="G31" s="346"/>
      <c r="H31" s="354" t="s">
        <v>51</v>
      </c>
      <c r="I31" s="355"/>
      <c r="J31" s="47" t="s">
        <v>115</v>
      </c>
      <c r="K31" s="73">
        <v>26047</v>
      </c>
      <c r="L31" s="74">
        <v>0</v>
      </c>
      <c r="M31" s="75">
        <f>SUM(K31:L31)</f>
        <v>26047</v>
      </c>
      <c r="N31" s="73">
        <v>24444</v>
      </c>
      <c r="O31" s="74">
        <v>0</v>
      </c>
      <c r="P31" s="157">
        <f t="shared" si="0"/>
        <v>24444</v>
      </c>
    </row>
    <row r="32" spans="2:16" ht="15" customHeight="1">
      <c r="B32" s="356"/>
      <c r="C32" s="347" t="s">
        <v>202</v>
      </c>
      <c r="D32" s="347"/>
      <c r="E32" s="347"/>
      <c r="F32" s="347"/>
      <c r="G32" s="346" t="s">
        <v>49</v>
      </c>
      <c r="H32" s="354" t="s">
        <v>50</v>
      </c>
      <c r="I32" s="355"/>
      <c r="J32" s="54"/>
      <c r="K32" s="85">
        <v>13</v>
      </c>
      <c r="L32" s="89">
        <v>9</v>
      </c>
      <c r="M32" s="87">
        <f>SUM(K32:L32)</f>
        <v>22</v>
      </c>
      <c r="N32" s="85">
        <v>17</v>
      </c>
      <c r="O32" s="89">
        <v>9</v>
      </c>
      <c r="P32" s="157">
        <f t="shared" si="0"/>
        <v>26</v>
      </c>
    </row>
    <row r="33" spans="2:16" ht="15" customHeight="1">
      <c r="B33" s="356"/>
      <c r="C33" s="347"/>
      <c r="D33" s="347"/>
      <c r="E33" s="347"/>
      <c r="F33" s="347"/>
      <c r="G33" s="346"/>
      <c r="H33" s="354" t="s">
        <v>51</v>
      </c>
      <c r="I33" s="355"/>
      <c r="J33" s="47" t="s">
        <v>85</v>
      </c>
      <c r="K33" s="73">
        <v>16469</v>
      </c>
      <c r="L33" s="77">
        <v>15004</v>
      </c>
      <c r="M33" s="75">
        <f>SUM(K33:L33)</f>
        <v>31473</v>
      </c>
      <c r="N33" s="73">
        <v>20693</v>
      </c>
      <c r="O33" s="77">
        <v>15004</v>
      </c>
      <c r="P33" s="157">
        <f t="shared" si="0"/>
        <v>35697</v>
      </c>
    </row>
    <row r="34" spans="2:16" ht="15" customHeight="1">
      <c r="B34" s="369" t="s">
        <v>170</v>
      </c>
      <c r="C34" s="357" t="s">
        <v>49</v>
      </c>
      <c r="D34" s="337" t="s">
        <v>61</v>
      </c>
      <c r="E34" s="337"/>
      <c r="F34" s="337"/>
      <c r="G34" s="338"/>
      <c r="H34" s="377" t="s">
        <v>60</v>
      </c>
      <c r="I34" s="343"/>
      <c r="J34" s="142" t="s">
        <v>116</v>
      </c>
      <c r="K34" s="130">
        <v>150350</v>
      </c>
      <c r="L34" s="74">
        <v>44687</v>
      </c>
      <c r="M34" s="75">
        <f>SUM(K34:L34)</f>
        <v>195037</v>
      </c>
      <c r="N34" s="73">
        <v>159660</v>
      </c>
      <c r="O34" s="74">
        <v>44687</v>
      </c>
      <c r="P34" s="157">
        <f t="shared" si="0"/>
        <v>204347</v>
      </c>
    </row>
    <row r="35" spans="2:16" ht="15" customHeight="1">
      <c r="B35" s="370"/>
      <c r="C35" s="358"/>
      <c r="D35" s="341"/>
      <c r="E35" s="341"/>
      <c r="F35" s="341"/>
      <c r="G35" s="277"/>
      <c r="H35" s="343" t="s">
        <v>208</v>
      </c>
      <c r="I35" s="343"/>
      <c r="J35" s="142" t="s">
        <v>56</v>
      </c>
      <c r="K35" s="130">
        <v>5037</v>
      </c>
      <c r="L35" s="74">
        <v>1166</v>
      </c>
      <c r="M35" s="75">
        <f aca="true" t="shared" si="2" ref="M35:M63">SUM(K35:L35)</f>
        <v>6203</v>
      </c>
      <c r="N35" s="73">
        <v>5118</v>
      </c>
      <c r="O35" s="74">
        <v>1151</v>
      </c>
      <c r="P35" s="157">
        <f t="shared" si="0"/>
        <v>6269</v>
      </c>
    </row>
    <row r="36" spans="2:16" ht="15" customHeight="1">
      <c r="B36" s="371"/>
      <c r="C36" s="358"/>
      <c r="D36" s="337" t="s">
        <v>102</v>
      </c>
      <c r="E36" s="337"/>
      <c r="F36" s="337"/>
      <c r="G36" s="338"/>
      <c r="H36" s="343" t="s">
        <v>50</v>
      </c>
      <c r="I36" s="343"/>
      <c r="J36" s="143"/>
      <c r="K36" s="130">
        <v>26</v>
      </c>
      <c r="L36" s="74">
        <v>2</v>
      </c>
      <c r="M36" s="75">
        <f t="shared" si="2"/>
        <v>28</v>
      </c>
      <c r="N36" s="73">
        <v>26</v>
      </c>
      <c r="O36" s="74">
        <v>2</v>
      </c>
      <c r="P36" s="157">
        <f t="shared" si="0"/>
        <v>28</v>
      </c>
    </row>
    <row r="37" spans="2:16" ht="15" customHeight="1">
      <c r="B37" s="371"/>
      <c r="C37" s="358"/>
      <c r="D37" s="339"/>
      <c r="E37" s="339"/>
      <c r="F37" s="339"/>
      <c r="G37" s="340"/>
      <c r="H37" s="343" t="s">
        <v>60</v>
      </c>
      <c r="I37" s="343"/>
      <c r="J37" s="142" t="s">
        <v>116</v>
      </c>
      <c r="K37" s="130">
        <v>28145</v>
      </c>
      <c r="L37" s="74">
        <v>2977</v>
      </c>
      <c r="M37" s="75">
        <f t="shared" si="2"/>
        <v>31122</v>
      </c>
      <c r="N37" s="73">
        <v>32216</v>
      </c>
      <c r="O37" s="74">
        <v>2977</v>
      </c>
      <c r="P37" s="157">
        <f t="shared" si="0"/>
        <v>35193</v>
      </c>
    </row>
    <row r="38" spans="2:16" ht="15" customHeight="1">
      <c r="B38" s="371"/>
      <c r="C38" s="358"/>
      <c r="D38" s="341"/>
      <c r="E38" s="341"/>
      <c r="F38" s="341"/>
      <c r="G38" s="277"/>
      <c r="H38" s="343" t="s">
        <v>208</v>
      </c>
      <c r="I38" s="343"/>
      <c r="J38" s="142" t="s">
        <v>56</v>
      </c>
      <c r="K38" s="130">
        <v>419</v>
      </c>
      <c r="L38" s="74">
        <v>17</v>
      </c>
      <c r="M38" s="75">
        <f t="shared" si="2"/>
        <v>436</v>
      </c>
      <c r="N38" s="73">
        <v>396</v>
      </c>
      <c r="O38" s="74">
        <v>17</v>
      </c>
      <c r="P38" s="157">
        <f t="shared" si="0"/>
        <v>413</v>
      </c>
    </row>
    <row r="39" spans="2:16" ht="15" customHeight="1">
      <c r="B39" s="371"/>
      <c r="C39" s="358"/>
      <c r="D39" s="337" t="s">
        <v>103</v>
      </c>
      <c r="E39" s="337"/>
      <c r="F39" s="337"/>
      <c r="G39" s="338"/>
      <c r="H39" s="343" t="s">
        <v>67</v>
      </c>
      <c r="I39" s="343"/>
      <c r="J39" s="143" t="s">
        <v>92</v>
      </c>
      <c r="K39" s="130">
        <v>0</v>
      </c>
      <c r="L39" s="74">
        <v>2</v>
      </c>
      <c r="M39" s="75">
        <f t="shared" si="2"/>
        <v>2</v>
      </c>
      <c r="N39" s="73">
        <v>0</v>
      </c>
      <c r="O39" s="74">
        <v>2</v>
      </c>
      <c r="P39" s="157">
        <f t="shared" si="0"/>
        <v>2</v>
      </c>
    </row>
    <row r="40" spans="2:16" ht="15" customHeight="1">
      <c r="B40" s="371"/>
      <c r="C40" s="358"/>
      <c r="D40" s="341"/>
      <c r="E40" s="341"/>
      <c r="F40" s="341"/>
      <c r="G40" s="277"/>
      <c r="H40" s="343" t="s">
        <v>60</v>
      </c>
      <c r="I40" s="343"/>
      <c r="J40" s="142" t="s">
        <v>116</v>
      </c>
      <c r="K40" s="130">
        <v>0</v>
      </c>
      <c r="L40" s="74">
        <v>80</v>
      </c>
      <c r="M40" s="75">
        <f t="shared" si="2"/>
        <v>80</v>
      </c>
      <c r="N40" s="73">
        <v>0</v>
      </c>
      <c r="O40" s="74">
        <v>80</v>
      </c>
      <c r="P40" s="157">
        <f t="shared" si="0"/>
        <v>80</v>
      </c>
    </row>
    <row r="41" spans="2:16" ht="15" customHeight="1">
      <c r="B41" s="371"/>
      <c r="C41" s="358"/>
      <c r="D41" s="337" t="s">
        <v>62</v>
      </c>
      <c r="E41" s="337"/>
      <c r="F41" s="337"/>
      <c r="G41" s="338"/>
      <c r="H41" s="343" t="s">
        <v>50</v>
      </c>
      <c r="I41" s="343"/>
      <c r="J41" s="143"/>
      <c r="K41" s="130">
        <v>36</v>
      </c>
      <c r="L41" s="74">
        <v>5</v>
      </c>
      <c r="M41" s="75">
        <f t="shared" si="2"/>
        <v>41</v>
      </c>
      <c r="N41" s="73">
        <v>35</v>
      </c>
      <c r="O41" s="74">
        <v>5</v>
      </c>
      <c r="P41" s="157">
        <f t="shared" si="0"/>
        <v>40</v>
      </c>
    </row>
    <row r="42" spans="2:16" ht="15" customHeight="1">
      <c r="B42" s="371"/>
      <c r="C42" s="358"/>
      <c r="D42" s="339"/>
      <c r="E42" s="339"/>
      <c r="F42" s="339"/>
      <c r="G42" s="340"/>
      <c r="H42" s="343" t="s">
        <v>60</v>
      </c>
      <c r="I42" s="343"/>
      <c r="J42" s="142" t="s">
        <v>116</v>
      </c>
      <c r="K42" s="130">
        <v>16143</v>
      </c>
      <c r="L42" s="74">
        <v>1788</v>
      </c>
      <c r="M42" s="75">
        <f t="shared" si="2"/>
        <v>17931</v>
      </c>
      <c r="N42" s="73">
        <v>15947.68</v>
      </c>
      <c r="O42" s="74">
        <v>1788</v>
      </c>
      <c r="P42" s="157">
        <f t="shared" si="0"/>
        <v>17735.68</v>
      </c>
    </row>
    <row r="43" spans="2:16" ht="15" customHeight="1">
      <c r="B43" s="371"/>
      <c r="C43" s="358"/>
      <c r="D43" s="341"/>
      <c r="E43" s="341"/>
      <c r="F43" s="341"/>
      <c r="G43" s="277"/>
      <c r="H43" s="342" t="s">
        <v>57</v>
      </c>
      <c r="I43" s="342"/>
      <c r="J43" s="143" t="s">
        <v>56</v>
      </c>
      <c r="K43" s="130">
        <v>69</v>
      </c>
      <c r="L43" s="74">
        <v>7</v>
      </c>
      <c r="M43" s="75">
        <f t="shared" si="2"/>
        <v>76</v>
      </c>
      <c r="N43" s="73">
        <v>63</v>
      </c>
      <c r="O43" s="74">
        <v>6</v>
      </c>
      <c r="P43" s="157">
        <f t="shared" si="0"/>
        <v>69</v>
      </c>
    </row>
    <row r="44" spans="2:16" ht="15" customHeight="1">
      <c r="B44" s="371"/>
      <c r="C44" s="358"/>
      <c r="D44" s="337" t="s">
        <v>104</v>
      </c>
      <c r="E44" s="337"/>
      <c r="F44" s="337"/>
      <c r="G44" s="338"/>
      <c r="H44" s="343" t="s">
        <v>50</v>
      </c>
      <c r="I44" s="343"/>
      <c r="J44" s="143"/>
      <c r="K44" s="130">
        <v>31</v>
      </c>
      <c r="L44" s="74">
        <v>5</v>
      </c>
      <c r="M44" s="75">
        <f t="shared" si="2"/>
        <v>36</v>
      </c>
      <c r="N44" s="73">
        <v>31</v>
      </c>
      <c r="O44" s="74">
        <v>5</v>
      </c>
      <c r="P44" s="157">
        <f t="shared" si="0"/>
        <v>36</v>
      </c>
    </row>
    <row r="45" spans="2:16" ht="15" customHeight="1">
      <c r="B45" s="371"/>
      <c r="C45" s="358"/>
      <c r="D45" s="339"/>
      <c r="E45" s="339"/>
      <c r="F45" s="339"/>
      <c r="G45" s="340"/>
      <c r="H45" s="343" t="s">
        <v>60</v>
      </c>
      <c r="I45" s="343"/>
      <c r="J45" s="142" t="s">
        <v>116</v>
      </c>
      <c r="K45" s="130">
        <v>16208</v>
      </c>
      <c r="L45" s="74">
        <v>2966</v>
      </c>
      <c r="M45" s="75">
        <f t="shared" si="2"/>
        <v>19174</v>
      </c>
      <c r="N45" s="73">
        <v>16403</v>
      </c>
      <c r="O45" s="74">
        <v>2966</v>
      </c>
      <c r="P45" s="157">
        <f t="shared" si="0"/>
        <v>19369</v>
      </c>
    </row>
    <row r="46" spans="2:16" ht="15" customHeight="1">
      <c r="B46" s="371"/>
      <c r="C46" s="358"/>
      <c r="D46" s="341"/>
      <c r="E46" s="341"/>
      <c r="F46" s="341"/>
      <c r="G46" s="277"/>
      <c r="H46" s="342" t="s">
        <v>57</v>
      </c>
      <c r="I46" s="342"/>
      <c r="J46" s="143" t="s">
        <v>56</v>
      </c>
      <c r="K46" s="130">
        <v>72</v>
      </c>
      <c r="L46" s="74">
        <v>9</v>
      </c>
      <c r="M46" s="75">
        <f t="shared" si="2"/>
        <v>81</v>
      </c>
      <c r="N46" s="73">
        <v>76</v>
      </c>
      <c r="O46" s="74">
        <v>9</v>
      </c>
      <c r="P46" s="157">
        <f t="shared" si="0"/>
        <v>85</v>
      </c>
    </row>
    <row r="47" spans="2:16" ht="15" customHeight="1">
      <c r="B47" s="371"/>
      <c r="C47" s="358"/>
      <c r="D47" s="337" t="s">
        <v>105</v>
      </c>
      <c r="E47" s="337"/>
      <c r="F47" s="337"/>
      <c r="G47" s="338"/>
      <c r="H47" s="343" t="s">
        <v>50</v>
      </c>
      <c r="I47" s="343"/>
      <c r="J47" s="143"/>
      <c r="K47" s="130">
        <v>54</v>
      </c>
      <c r="L47" s="74">
        <v>18</v>
      </c>
      <c r="M47" s="75">
        <f t="shared" si="2"/>
        <v>72</v>
      </c>
      <c r="N47" s="73">
        <v>55</v>
      </c>
      <c r="O47" s="74">
        <v>17</v>
      </c>
      <c r="P47" s="157">
        <f t="shared" si="0"/>
        <v>72</v>
      </c>
    </row>
    <row r="48" spans="2:16" ht="15" customHeight="1">
      <c r="B48" s="371"/>
      <c r="C48" s="358"/>
      <c r="D48" s="339"/>
      <c r="E48" s="339"/>
      <c r="F48" s="339"/>
      <c r="G48" s="340"/>
      <c r="H48" s="343" t="s">
        <v>60</v>
      </c>
      <c r="I48" s="343"/>
      <c r="J48" s="142" t="s">
        <v>116</v>
      </c>
      <c r="K48" s="130">
        <v>148159</v>
      </c>
      <c r="L48" s="74">
        <v>21537</v>
      </c>
      <c r="M48" s="75">
        <f t="shared" si="2"/>
        <v>169696</v>
      </c>
      <c r="N48" s="73">
        <v>151405.24</v>
      </c>
      <c r="O48" s="74">
        <v>20840</v>
      </c>
      <c r="P48" s="157">
        <f t="shared" si="0"/>
        <v>172245.24</v>
      </c>
    </row>
    <row r="49" spans="2:16" ht="15" customHeight="1">
      <c r="B49" s="371"/>
      <c r="C49" s="358"/>
      <c r="D49" s="341"/>
      <c r="E49" s="341"/>
      <c r="F49" s="341"/>
      <c r="G49" s="277"/>
      <c r="H49" s="342" t="s">
        <v>57</v>
      </c>
      <c r="I49" s="342"/>
      <c r="J49" s="143" t="s">
        <v>56</v>
      </c>
      <c r="K49" s="130">
        <v>195</v>
      </c>
      <c r="L49" s="74">
        <v>14</v>
      </c>
      <c r="M49" s="75">
        <f t="shared" si="2"/>
        <v>209</v>
      </c>
      <c r="N49" s="73">
        <v>194</v>
      </c>
      <c r="O49" s="74">
        <v>14</v>
      </c>
      <c r="P49" s="157">
        <f t="shared" si="0"/>
        <v>208</v>
      </c>
    </row>
    <row r="50" spans="2:16" ht="15" customHeight="1">
      <c r="B50" s="371"/>
      <c r="C50" s="358"/>
      <c r="D50" s="337" t="s">
        <v>63</v>
      </c>
      <c r="E50" s="337"/>
      <c r="F50" s="337"/>
      <c r="G50" s="338"/>
      <c r="H50" s="343" t="s">
        <v>50</v>
      </c>
      <c r="I50" s="343"/>
      <c r="J50" s="143"/>
      <c r="K50" s="130">
        <v>110</v>
      </c>
      <c r="L50" s="74">
        <v>28</v>
      </c>
      <c r="M50" s="75">
        <f t="shared" si="2"/>
        <v>138</v>
      </c>
      <c r="N50" s="73">
        <v>109</v>
      </c>
      <c r="O50" s="74">
        <v>28</v>
      </c>
      <c r="P50" s="157">
        <f t="shared" si="0"/>
        <v>137</v>
      </c>
    </row>
    <row r="51" spans="2:16" ht="15" customHeight="1">
      <c r="B51" s="371"/>
      <c r="C51" s="358"/>
      <c r="D51" s="339"/>
      <c r="E51" s="339"/>
      <c r="F51" s="339"/>
      <c r="G51" s="340"/>
      <c r="H51" s="343" t="s">
        <v>60</v>
      </c>
      <c r="I51" s="343"/>
      <c r="J51" s="142" t="s">
        <v>85</v>
      </c>
      <c r="K51" s="130">
        <v>68161</v>
      </c>
      <c r="L51" s="74">
        <v>19123</v>
      </c>
      <c r="M51" s="75">
        <f t="shared" si="2"/>
        <v>87284</v>
      </c>
      <c r="N51" s="73">
        <v>67729</v>
      </c>
      <c r="O51" s="74">
        <v>19123</v>
      </c>
      <c r="P51" s="157">
        <f t="shared" si="0"/>
        <v>86852</v>
      </c>
    </row>
    <row r="52" spans="2:16" ht="15" customHeight="1">
      <c r="B52" s="371"/>
      <c r="C52" s="358"/>
      <c r="D52" s="341"/>
      <c r="E52" s="341"/>
      <c r="F52" s="341"/>
      <c r="G52" s="277"/>
      <c r="H52" s="342" t="s">
        <v>57</v>
      </c>
      <c r="I52" s="342"/>
      <c r="J52" s="143" t="s">
        <v>56</v>
      </c>
      <c r="K52" s="130">
        <v>83</v>
      </c>
      <c r="L52" s="74">
        <v>9</v>
      </c>
      <c r="M52" s="75">
        <f t="shared" si="2"/>
        <v>92</v>
      </c>
      <c r="N52" s="73">
        <v>102</v>
      </c>
      <c r="O52" s="74">
        <v>9</v>
      </c>
      <c r="P52" s="157">
        <f t="shared" si="0"/>
        <v>111</v>
      </c>
    </row>
    <row r="53" spans="2:16" ht="15" customHeight="1">
      <c r="B53" s="371"/>
      <c r="C53" s="358"/>
      <c r="D53" s="337" t="s">
        <v>64</v>
      </c>
      <c r="E53" s="337"/>
      <c r="F53" s="337"/>
      <c r="G53" s="338"/>
      <c r="H53" s="343" t="s">
        <v>50</v>
      </c>
      <c r="I53" s="343"/>
      <c r="J53" s="143"/>
      <c r="K53" s="130">
        <v>38</v>
      </c>
      <c r="L53" s="74">
        <v>7</v>
      </c>
      <c r="M53" s="75">
        <f t="shared" si="2"/>
        <v>45</v>
      </c>
      <c r="N53" s="73">
        <v>38</v>
      </c>
      <c r="O53" s="74">
        <v>7</v>
      </c>
      <c r="P53" s="157">
        <f t="shared" si="0"/>
        <v>45</v>
      </c>
    </row>
    <row r="54" spans="2:16" ht="15" customHeight="1">
      <c r="B54" s="371"/>
      <c r="C54" s="358"/>
      <c r="D54" s="339"/>
      <c r="E54" s="339"/>
      <c r="F54" s="339"/>
      <c r="G54" s="340"/>
      <c r="H54" s="343" t="s">
        <v>60</v>
      </c>
      <c r="I54" s="343"/>
      <c r="J54" s="142" t="s">
        <v>85</v>
      </c>
      <c r="K54" s="130">
        <v>33921</v>
      </c>
      <c r="L54" s="74">
        <v>5510</v>
      </c>
      <c r="M54" s="75">
        <f t="shared" si="2"/>
        <v>39431</v>
      </c>
      <c r="N54" s="73">
        <v>33921</v>
      </c>
      <c r="O54" s="74">
        <v>5510</v>
      </c>
      <c r="P54" s="157">
        <f t="shared" si="0"/>
        <v>39431</v>
      </c>
    </row>
    <row r="55" spans="2:16" ht="15" customHeight="1">
      <c r="B55" s="371"/>
      <c r="C55" s="358"/>
      <c r="D55" s="341"/>
      <c r="E55" s="341"/>
      <c r="F55" s="341"/>
      <c r="G55" s="277"/>
      <c r="H55" s="342" t="s">
        <v>57</v>
      </c>
      <c r="I55" s="342"/>
      <c r="J55" s="143" t="s">
        <v>56</v>
      </c>
      <c r="K55" s="130">
        <v>145</v>
      </c>
      <c r="L55" s="74">
        <v>15</v>
      </c>
      <c r="M55" s="75">
        <f t="shared" si="2"/>
        <v>160</v>
      </c>
      <c r="N55" s="73">
        <v>105</v>
      </c>
      <c r="O55" s="74">
        <v>15</v>
      </c>
      <c r="P55" s="157">
        <f t="shared" si="0"/>
        <v>120</v>
      </c>
    </row>
    <row r="56" spans="2:16" ht="15" customHeight="1">
      <c r="B56" s="371"/>
      <c r="C56" s="358"/>
      <c r="D56" s="349" t="s">
        <v>158</v>
      </c>
      <c r="E56" s="349" t="s">
        <v>159</v>
      </c>
      <c r="F56" s="344" t="s">
        <v>119</v>
      </c>
      <c r="G56" s="338"/>
      <c r="H56" s="343" t="s">
        <v>50</v>
      </c>
      <c r="I56" s="343"/>
      <c r="J56" s="143"/>
      <c r="K56" s="139">
        <v>0</v>
      </c>
      <c r="L56" s="77">
        <v>0</v>
      </c>
      <c r="M56" s="75">
        <f t="shared" si="2"/>
        <v>0</v>
      </c>
      <c r="N56" s="76">
        <v>0</v>
      </c>
      <c r="O56" s="77">
        <v>0</v>
      </c>
      <c r="P56" s="157">
        <f t="shared" si="0"/>
        <v>0</v>
      </c>
    </row>
    <row r="57" spans="2:16" ht="15" customHeight="1">
      <c r="B57" s="371"/>
      <c r="C57" s="358"/>
      <c r="D57" s="350"/>
      <c r="E57" s="350"/>
      <c r="F57" s="345"/>
      <c r="G57" s="340"/>
      <c r="H57" s="343" t="s">
        <v>19</v>
      </c>
      <c r="I57" s="343"/>
      <c r="J57" s="142" t="s">
        <v>85</v>
      </c>
      <c r="K57" s="139">
        <v>0</v>
      </c>
      <c r="L57" s="77">
        <v>0</v>
      </c>
      <c r="M57" s="75">
        <f t="shared" si="2"/>
        <v>0</v>
      </c>
      <c r="N57" s="76">
        <v>0</v>
      </c>
      <c r="O57" s="77">
        <v>0</v>
      </c>
      <c r="P57" s="157">
        <f t="shared" si="0"/>
        <v>0</v>
      </c>
    </row>
    <row r="58" spans="2:16" ht="15" customHeight="1">
      <c r="B58" s="371"/>
      <c r="C58" s="358"/>
      <c r="D58" s="350"/>
      <c r="E58" s="350"/>
      <c r="F58" s="278"/>
      <c r="G58" s="277"/>
      <c r="H58" s="342" t="s">
        <v>57</v>
      </c>
      <c r="I58" s="342"/>
      <c r="J58" s="143" t="s">
        <v>56</v>
      </c>
      <c r="K58" s="139">
        <v>0</v>
      </c>
      <c r="L58" s="77">
        <v>0</v>
      </c>
      <c r="M58" s="75">
        <f t="shared" si="2"/>
        <v>0</v>
      </c>
      <c r="N58" s="76">
        <v>0</v>
      </c>
      <c r="O58" s="77">
        <v>0</v>
      </c>
      <c r="P58" s="157">
        <f t="shared" si="0"/>
        <v>0</v>
      </c>
    </row>
    <row r="59" spans="2:16" ht="15" customHeight="1">
      <c r="B59" s="371"/>
      <c r="C59" s="358"/>
      <c r="D59" s="350"/>
      <c r="E59" s="350"/>
      <c r="F59" s="344" t="s">
        <v>120</v>
      </c>
      <c r="G59" s="338"/>
      <c r="H59" s="343" t="s">
        <v>50</v>
      </c>
      <c r="I59" s="343"/>
      <c r="J59" s="143"/>
      <c r="K59" s="139">
        <v>0</v>
      </c>
      <c r="L59" s="77">
        <v>0</v>
      </c>
      <c r="M59" s="75">
        <f t="shared" si="2"/>
        <v>0</v>
      </c>
      <c r="N59" s="76">
        <v>0</v>
      </c>
      <c r="O59" s="77">
        <v>0</v>
      </c>
      <c r="P59" s="157">
        <f t="shared" si="0"/>
        <v>0</v>
      </c>
    </row>
    <row r="60" spans="2:16" ht="15" customHeight="1">
      <c r="B60" s="371"/>
      <c r="C60" s="358"/>
      <c r="D60" s="350"/>
      <c r="E60" s="350"/>
      <c r="F60" s="345"/>
      <c r="G60" s="340"/>
      <c r="H60" s="343" t="s">
        <v>19</v>
      </c>
      <c r="I60" s="343"/>
      <c r="J60" s="142" t="s">
        <v>85</v>
      </c>
      <c r="K60" s="139">
        <v>0</v>
      </c>
      <c r="L60" s="77">
        <v>0</v>
      </c>
      <c r="M60" s="75">
        <f t="shared" si="2"/>
        <v>0</v>
      </c>
      <c r="N60" s="76">
        <v>0</v>
      </c>
      <c r="O60" s="77">
        <v>0</v>
      </c>
      <c r="P60" s="157">
        <f t="shared" si="0"/>
        <v>0</v>
      </c>
    </row>
    <row r="61" spans="2:16" ht="15" customHeight="1">
      <c r="B61" s="371"/>
      <c r="C61" s="358"/>
      <c r="D61" s="350"/>
      <c r="E61" s="350"/>
      <c r="F61" s="278"/>
      <c r="G61" s="277"/>
      <c r="H61" s="342" t="s">
        <v>57</v>
      </c>
      <c r="I61" s="342"/>
      <c r="J61" s="143" t="s">
        <v>56</v>
      </c>
      <c r="K61" s="139">
        <v>0</v>
      </c>
      <c r="L61" s="77">
        <v>0</v>
      </c>
      <c r="M61" s="75">
        <f t="shared" si="2"/>
        <v>0</v>
      </c>
      <c r="N61" s="76">
        <v>0</v>
      </c>
      <c r="O61" s="77">
        <v>0</v>
      </c>
      <c r="P61" s="157">
        <f t="shared" si="0"/>
        <v>0</v>
      </c>
    </row>
    <row r="62" spans="2:16" ht="15" customHeight="1">
      <c r="B62" s="371"/>
      <c r="C62" s="358"/>
      <c r="D62" s="350"/>
      <c r="E62" s="350"/>
      <c r="F62" s="344" t="s">
        <v>121</v>
      </c>
      <c r="G62" s="338"/>
      <c r="H62" s="343" t="s">
        <v>50</v>
      </c>
      <c r="I62" s="343"/>
      <c r="J62" s="143"/>
      <c r="K62" s="130">
        <v>3</v>
      </c>
      <c r="L62" s="77">
        <v>0</v>
      </c>
      <c r="M62" s="75">
        <f t="shared" si="2"/>
        <v>3</v>
      </c>
      <c r="N62" s="73">
        <v>3</v>
      </c>
      <c r="O62" s="77">
        <v>0</v>
      </c>
      <c r="P62" s="157">
        <f t="shared" si="0"/>
        <v>3</v>
      </c>
    </row>
    <row r="63" spans="2:16" ht="15" customHeight="1">
      <c r="B63" s="371"/>
      <c r="C63" s="358"/>
      <c r="D63" s="350"/>
      <c r="E63" s="350"/>
      <c r="F63" s="345"/>
      <c r="G63" s="340"/>
      <c r="H63" s="343" t="s">
        <v>19</v>
      </c>
      <c r="I63" s="343"/>
      <c r="J63" s="142" t="s">
        <v>85</v>
      </c>
      <c r="K63" s="130">
        <v>4685</v>
      </c>
      <c r="L63" s="77">
        <v>0</v>
      </c>
      <c r="M63" s="75">
        <f t="shared" si="2"/>
        <v>4685</v>
      </c>
      <c r="N63" s="73">
        <v>4685</v>
      </c>
      <c r="O63" s="77">
        <v>0</v>
      </c>
      <c r="P63" s="157">
        <f t="shared" si="0"/>
        <v>4685</v>
      </c>
    </row>
    <row r="64" spans="2:16" ht="15" customHeight="1">
      <c r="B64" s="371"/>
      <c r="C64" s="358"/>
      <c r="D64" s="350"/>
      <c r="E64" s="350"/>
      <c r="F64" s="278"/>
      <c r="G64" s="277"/>
      <c r="H64" s="342" t="s">
        <v>57</v>
      </c>
      <c r="I64" s="342"/>
      <c r="J64" s="143" t="s">
        <v>56</v>
      </c>
      <c r="K64" s="130">
        <v>13</v>
      </c>
      <c r="L64" s="77">
        <v>0</v>
      </c>
      <c r="M64" s="75">
        <f aca="true" t="shared" si="3" ref="M64:M70">SUM(K64:L64)</f>
        <v>13</v>
      </c>
      <c r="N64" s="73">
        <v>14</v>
      </c>
      <c r="O64" s="77">
        <v>0</v>
      </c>
      <c r="P64" s="157">
        <f t="shared" si="0"/>
        <v>14</v>
      </c>
    </row>
    <row r="65" spans="2:16" ht="15" customHeight="1">
      <c r="B65" s="371"/>
      <c r="C65" s="358"/>
      <c r="D65" s="350"/>
      <c r="E65" s="350"/>
      <c r="F65" s="344" t="s">
        <v>122</v>
      </c>
      <c r="G65" s="338"/>
      <c r="H65" s="343" t="s">
        <v>50</v>
      </c>
      <c r="I65" s="343"/>
      <c r="J65" s="143"/>
      <c r="K65" s="139">
        <v>0</v>
      </c>
      <c r="L65" s="77">
        <v>0</v>
      </c>
      <c r="M65" s="75">
        <f t="shared" si="3"/>
        <v>0</v>
      </c>
      <c r="N65" s="76">
        <v>0</v>
      </c>
      <c r="O65" s="77">
        <v>0</v>
      </c>
      <c r="P65" s="157">
        <f t="shared" si="0"/>
        <v>0</v>
      </c>
    </row>
    <row r="66" spans="2:16" ht="15" customHeight="1">
      <c r="B66" s="371"/>
      <c r="C66" s="358"/>
      <c r="D66" s="350"/>
      <c r="E66" s="350"/>
      <c r="F66" s="345"/>
      <c r="G66" s="340"/>
      <c r="H66" s="343" t="s">
        <v>19</v>
      </c>
      <c r="I66" s="343"/>
      <c r="J66" s="142" t="s">
        <v>85</v>
      </c>
      <c r="K66" s="139">
        <v>0</v>
      </c>
      <c r="L66" s="77">
        <v>0</v>
      </c>
      <c r="M66" s="75">
        <f t="shared" si="3"/>
        <v>0</v>
      </c>
      <c r="N66" s="76">
        <v>0</v>
      </c>
      <c r="O66" s="77">
        <v>0</v>
      </c>
      <c r="P66" s="157">
        <f t="shared" si="0"/>
        <v>0</v>
      </c>
    </row>
    <row r="67" spans="2:16" ht="15" customHeight="1">
      <c r="B67" s="371"/>
      <c r="C67" s="358"/>
      <c r="D67" s="350"/>
      <c r="E67" s="350"/>
      <c r="F67" s="278"/>
      <c r="G67" s="277"/>
      <c r="H67" s="342" t="s">
        <v>57</v>
      </c>
      <c r="I67" s="342"/>
      <c r="J67" s="143" t="s">
        <v>56</v>
      </c>
      <c r="K67" s="139">
        <v>0</v>
      </c>
      <c r="L67" s="77">
        <v>0</v>
      </c>
      <c r="M67" s="75">
        <f t="shared" si="3"/>
        <v>0</v>
      </c>
      <c r="N67" s="76">
        <v>0</v>
      </c>
      <c r="O67" s="77">
        <v>0</v>
      </c>
      <c r="P67" s="157">
        <f t="shared" si="0"/>
        <v>0</v>
      </c>
    </row>
    <row r="68" spans="2:16" ht="15" customHeight="1">
      <c r="B68" s="371"/>
      <c r="C68" s="358"/>
      <c r="D68" s="350"/>
      <c r="E68" s="350"/>
      <c r="F68" s="344" t="s">
        <v>123</v>
      </c>
      <c r="G68" s="338"/>
      <c r="H68" s="343" t="s">
        <v>50</v>
      </c>
      <c r="I68" s="343"/>
      <c r="J68" s="143"/>
      <c r="K68" s="130">
        <v>2</v>
      </c>
      <c r="L68" s="77">
        <v>0</v>
      </c>
      <c r="M68" s="75">
        <f t="shared" si="3"/>
        <v>2</v>
      </c>
      <c r="N68" s="73">
        <v>2</v>
      </c>
      <c r="O68" s="77">
        <v>0</v>
      </c>
      <c r="P68" s="75">
        <f>SUM(N68:O68)</f>
        <v>2</v>
      </c>
    </row>
    <row r="69" spans="2:16" ht="15" customHeight="1">
      <c r="B69" s="371"/>
      <c r="C69" s="358"/>
      <c r="D69" s="350"/>
      <c r="E69" s="350"/>
      <c r="F69" s="345"/>
      <c r="G69" s="340"/>
      <c r="H69" s="343" t="s">
        <v>19</v>
      </c>
      <c r="I69" s="343"/>
      <c r="J69" s="142" t="s">
        <v>85</v>
      </c>
      <c r="K69" s="130">
        <v>1292</v>
      </c>
      <c r="L69" s="77">
        <v>0</v>
      </c>
      <c r="M69" s="75">
        <f t="shared" si="3"/>
        <v>1292</v>
      </c>
      <c r="N69" s="73">
        <v>1292</v>
      </c>
      <c r="O69" s="77">
        <v>0</v>
      </c>
      <c r="P69" s="75">
        <f>SUM(N69:O69)</f>
        <v>1292</v>
      </c>
    </row>
    <row r="70" spans="2:16" ht="15" customHeight="1" thickBot="1">
      <c r="B70" s="372"/>
      <c r="C70" s="359"/>
      <c r="D70" s="351"/>
      <c r="E70" s="351"/>
      <c r="F70" s="352"/>
      <c r="G70" s="353"/>
      <c r="H70" s="348" t="s">
        <v>57</v>
      </c>
      <c r="I70" s="348"/>
      <c r="J70" s="144" t="s">
        <v>56</v>
      </c>
      <c r="K70" s="141">
        <v>0</v>
      </c>
      <c r="L70" s="79">
        <v>0</v>
      </c>
      <c r="M70" s="80">
        <f t="shared" si="3"/>
        <v>0</v>
      </c>
      <c r="N70" s="163">
        <v>0</v>
      </c>
      <c r="O70" s="79">
        <v>0</v>
      </c>
      <c r="P70" s="80">
        <f>SUM(N70:O70)</f>
        <v>0</v>
      </c>
    </row>
    <row r="71" spans="3:10" ht="12">
      <c r="C71" s="21"/>
      <c r="D71" s="21"/>
      <c r="E71" s="21"/>
      <c r="F71" s="21"/>
      <c r="G71" s="22"/>
      <c r="H71" s="22"/>
      <c r="I71" s="22"/>
      <c r="J71" s="23"/>
    </row>
    <row r="72" spans="3:9" ht="12">
      <c r="C72" s="24"/>
      <c r="D72" s="24"/>
      <c r="E72" s="24"/>
      <c r="F72" s="24"/>
      <c r="G72" s="22"/>
      <c r="H72" s="25"/>
      <c r="I72" s="25"/>
    </row>
    <row r="73" spans="3:9" ht="12">
      <c r="C73" s="24"/>
      <c r="D73" s="24"/>
      <c r="E73" s="24"/>
      <c r="F73" s="24"/>
      <c r="G73" s="22"/>
      <c r="H73" s="25"/>
      <c r="I73" s="25"/>
    </row>
    <row r="74" spans="3:9" ht="12">
      <c r="C74" s="24"/>
      <c r="D74" s="24"/>
      <c r="E74" s="24"/>
      <c r="F74" s="24"/>
      <c r="G74" s="22"/>
      <c r="H74" s="25"/>
      <c r="I74" s="25"/>
    </row>
    <row r="75" spans="3:9" ht="12">
      <c r="C75" s="24"/>
      <c r="D75" s="24"/>
      <c r="E75" s="24"/>
      <c r="F75" s="24"/>
      <c r="G75" s="22"/>
      <c r="H75" s="25"/>
      <c r="I75" s="25"/>
    </row>
    <row r="76" spans="3:9" ht="12">
      <c r="C76" s="24"/>
      <c r="D76" s="24"/>
      <c r="E76" s="24"/>
      <c r="F76" s="24"/>
      <c r="G76" s="22"/>
      <c r="H76" s="25"/>
      <c r="I76" s="25"/>
    </row>
    <row r="77" spans="3:9" ht="12">
      <c r="C77" s="24"/>
      <c r="D77" s="24"/>
      <c r="E77" s="24"/>
      <c r="F77" s="24"/>
      <c r="G77" s="22"/>
      <c r="H77" s="25"/>
      <c r="I77" s="25"/>
    </row>
    <row r="78" spans="3:9" ht="12">
      <c r="C78" s="24"/>
      <c r="D78" s="24"/>
      <c r="E78" s="24"/>
      <c r="F78" s="24"/>
      <c r="G78" s="22"/>
      <c r="H78" s="25"/>
      <c r="I78" s="25"/>
    </row>
    <row r="79" spans="3:9" ht="12">
      <c r="C79" s="24"/>
      <c r="D79" s="24"/>
      <c r="E79" s="24"/>
      <c r="F79" s="24"/>
      <c r="G79" s="22"/>
      <c r="H79" s="25"/>
      <c r="I79" s="25"/>
    </row>
    <row r="80" spans="3:9" ht="12">
      <c r="C80" s="24"/>
      <c r="D80" s="24"/>
      <c r="E80" s="24"/>
      <c r="F80" s="24"/>
      <c r="G80" s="22"/>
      <c r="H80" s="25"/>
      <c r="I80" s="25"/>
    </row>
    <row r="81" spans="3:9" ht="12">
      <c r="C81" s="24"/>
      <c r="D81" s="24"/>
      <c r="E81" s="24"/>
      <c r="F81" s="24"/>
      <c r="G81" s="22"/>
      <c r="H81" s="25"/>
      <c r="I81" s="25"/>
    </row>
    <row r="82" spans="3:9" ht="12">
      <c r="C82" s="24"/>
      <c r="D82" s="24"/>
      <c r="E82" s="24"/>
      <c r="F82" s="24"/>
      <c r="G82" s="22"/>
      <c r="H82" s="25"/>
      <c r="I82" s="25"/>
    </row>
    <row r="83" spans="3:9" ht="12">
      <c r="C83" s="24"/>
      <c r="D83" s="24"/>
      <c r="E83" s="24"/>
      <c r="F83" s="24"/>
      <c r="G83" s="22"/>
      <c r="H83" s="25"/>
      <c r="I83" s="25"/>
    </row>
    <row r="84" spans="3:9" ht="12">
      <c r="C84" s="24"/>
      <c r="D84" s="24"/>
      <c r="E84" s="24"/>
      <c r="F84" s="24"/>
      <c r="G84" s="22"/>
      <c r="H84" s="25"/>
      <c r="I84" s="25"/>
    </row>
    <row r="85" spans="3:9" ht="12">
      <c r="C85" s="24"/>
      <c r="D85" s="24"/>
      <c r="E85" s="24"/>
      <c r="F85" s="24"/>
      <c r="G85" s="22"/>
      <c r="H85" s="25"/>
      <c r="I85" s="25"/>
    </row>
    <row r="86" spans="3:9" ht="12">
      <c r="C86" s="24"/>
      <c r="D86" s="24"/>
      <c r="E86" s="24"/>
      <c r="F86" s="24"/>
      <c r="G86" s="22"/>
      <c r="H86" s="25"/>
      <c r="I86" s="25"/>
    </row>
    <row r="87" spans="3:9" ht="12">
      <c r="C87" s="24"/>
      <c r="D87" s="24"/>
      <c r="E87" s="24"/>
      <c r="F87" s="24"/>
      <c r="G87" s="22"/>
      <c r="H87" s="25"/>
      <c r="I87" s="25"/>
    </row>
    <row r="88" spans="3:9" ht="12">
      <c r="C88" s="24"/>
      <c r="D88" s="24"/>
      <c r="E88" s="24"/>
      <c r="F88" s="24"/>
      <c r="G88" s="22"/>
      <c r="H88" s="25"/>
      <c r="I88" s="25"/>
    </row>
    <row r="89" spans="3:9" ht="12">
      <c r="C89" s="24"/>
      <c r="D89" s="24"/>
      <c r="E89" s="24"/>
      <c r="F89" s="24"/>
      <c r="G89" s="22"/>
      <c r="H89" s="25"/>
      <c r="I89" s="25"/>
    </row>
    <row r="90" spans="3:9" ht="12">
      <c r="C90" s="24"/>
      <c r="D90" s="24"/>
      <c r="E90" s="24"/>
      <c r="F90" s="24"/>
      <c r="G90" s="22"/>
      <c r="H90" s="25"/>
      <c r="I90" s="25"/>
    </row>
    <row r="91" spans="3:9" ht="12">
      <c r="C91" s="24"/>
      <c r="D91" s="24"/>
      <c r="E91" s="24"/>
      <c r="F91" s="24"/>
      <c r="G91" s="22"/>
      <c r="H91" s="25"/>
      <c r="I91" s="25"/>
    </row>
    <row r="92" spans="3:9" ht="12">
      <c r="C92" s="24"/>
      <c r="D92" s="24"/>
      <c r="E92" s="24"/>
      <c r="F92" s="24"/>
      <c r="G92" s="22"/>
      <c r="H92" s="25"/>
      <c r="I92" s="25"/>
    </row>
    <row r="93" spans="3:9" ht="12">
      <c r="C93" s="24"/>
      <c r="D93" s="24"/>
      <c r="E93" s="24"/>
      <c r="F93" s="24"/>
      <c r="G93" s="22"/>
      <c r="H93" s="25"/>
      <c r="I93" s="25"/>
    </row>
    <row r="94" spans="3:9" ht="12">
      <c r="C94" s="24"/>
      <c r="D94" s="24"/>
      <c r="E94" s="24"/>
      <c r="F94" s="24"/>
      <c r="G94" s="22"/>
      <c r="H94" s="25"/>
      <c r="I94" s="25"/>
    </row>
    <row r="95" spans="3:9" ht="12">
      <c r="C95" s="24"/>
      <c r="D95" s="24"/>
      <c r="E95" s="24"/>
      <c r="F95" s="24"/>
      <c r="G95" s="22"/>
      <c r="H95" s="25"/>
      <c r="I95" s="25"/>
    </row>
    <row r="96" spans="3:9" ht="12">
      <c r="C96" s="24"/>
      <c r="D96" s="24"/>
      <c r="E96" s="24"/>
      <c r="F96" s="24"/>
      <c r="G96" s="22"/>
      <c r="H96" s="25"/>
      <c r="I96" s="25"/>
    </row>
    <row r="97" spans="3:9" ht="12">
      <c r="C97" s="24"/>
      <c r="D97" s="24"/>
      <c r="E97" s="24"/>
      <c r="F97" s="24"/>
      <c r="G97" s="22"/>
      <c r="H97" s="25"/>
      <c r="I97" s="25"/>
    </row>
    <row r="98" spans="3:9" ht="12">
      <c r="C98" s="24"/>
      <c r="D98" s="24"/>
      <c r="E98" s="24"/>
      <c r="F98" s="24"/>
      <c r="G98" s="22"/>
      <c r="H98" s="25"/>
      <c r="I98" s="25"/>
    </row>
    <row r="99" spans="3:9" ht="12">
      <c r="C99" s="24"/>
      <c r="D99" s="24"/>
      <c r="E99" s="24"/>
      <c r="F99" s="24"/>
      <c r="G99" s="22"/>
      <c r="H99" s="25"/>
      <c r="I99" s="25"/>
    </row>
    <row r="100" spans="3:9" ht="12">
      <c r="C100" s="24"/>
      <c r="D100" s="24"/>
      <c r="E100" s="24"/>
      <c r="F100" s="24"/>
      <c r="G100" s="22"/>
      <c r="H100" s="25"/>
      <c r="I100" s="25"/>
    </row>
    <row r="101" spans="3:9" ht="12">
      <c r="C101" s="24"/>
      <c r="D101" s="24"/>
      <c r="E101" s="24"/>
      <c r="F101" s="24"/>
      <c r="G101" s="22"/>
      <c r="H101" s="25"/>
      <c r="I101" s="25"/>
    </row>
    <row r="102" spans="3:9" ht="12">
      <c r="C102" s="24"/>
      <c r="D102" s="24"/>
      <c r="E102" s="24"/>
      <c r="F102" s="24"/>
      <c r="G102" s="22"/>
      <c r="H102" s="25"/>
      <c r="I102" s="25"/>
    </row>
    <row r="103" spans="3:9" ht="12">
      <c r="C103" s="24"/>
      <c r="D103" s="24"/>
      <c r="E103" s="24"/>
      <c r="F103" s="24"/>
      <c r="G103" s="22"/>
      <c r="H103" s="25"/>
      <c r="I103" s="25"/>
    </row>
    <row r="104" spans="3:9" ht="12">
      <c r="C104" s="24"/>
      <c r="D104" s="24"/>
      <c r="E104" s="24"/>
      <c r="F104" s="24"/>
      <c r="G104" s="22"/>
      <c r="H104" s="25"/>
      <c r="I104" s="25"/>
    </row>
    <row r="105" spans="3:9" ht="12">
      <c r="C105" s="24"/>
      <c r="D105" s="24"/>
      <c r="E105" s="24"/>
      <c r="F105" s="24"/>
      <c r="G105" s="22"/>
      <c r="H105" s="25"/>
      <c r="I105" s="25"/>
    </row>
    <row r="106" spans="3:9" ht="12">
      <c r="C106" s="24"/>
      <c r="D106" s="24"/>
      <c r="E106" s="24"/>
      <c r="F106" s="24"/>
      <c r="G106" s="22"/>
      <c r="H106" s="25"/>
      <c r="I106" s="25"/>
    </row>
    <row r="107" spans="3:9" ht="12">
      <c r="C107" s="24"/>
      <c r="D107" s="24"/>
      <c r="E107" s="24"/>
      <c r="F107" s="24"/>
      <c r="G107" s="22"/>
      <c r="H107" s="25"/>
      <c r="I107" s="25"/>
    </row>
    <row r="108" spans="3:9" ht="12">
      <c r="C108" s="24"/>
      <c r="D108" s="24"/>
      <c r="E108" s="24"/>
      <c r="F108" s="24"/>
      <c r="G108" s="22"/>
      <c r="H108" s="25"/>
      <c r="I108" s="25"/>
    </row>
    <row r="109" spans="3:9" ht="12">
      <c r="C109" s="24"/>
      <c r="D109" s="24"/>
      <c r="E109" s="24"/>
      <c r="F109" s="24"/>
      <c r="G109" s="22"/>
      <c r="H109" s="25"/>
      <c r="I109" s="25"/>
    </row>
    <row r="110" spans="3:9" ht="12">
      <c r="C110" s="24"/>
      <c r="D110" s="24"/>
      <c r="E110" s="24"/>
      <c r="F110" s="24"/>
      <c r="G110" s="22"/>
      <c r="H110" s="25"/>
      <c r="I110" s="25"/>
    </row>
    <row r="111" spans="3:9" ht="12">
      <c r="C111" s="24"/>
      <c r="D111" s="24"/>
      <c r="E111" s="24"/>
      <c r="F111" s="24"/>
      <c r="G111" s="22"/>
      <c r="H111" s="25"/>
      <c r="I111" s="25"/>
    </row>
    <row r="112" spans="3:7" ht="12">
      <c r="C112" s="24"/>
      <c r="D112" s="24"/>
      <c r="E112" s="24"/>
      <c r="F112" s="24"/>
      <c r="G112" s="22"/>
    </row>
    <row r="113" spans="3:7" ht="12">
      <c r="C113" s="24"/>
      <c r="D113" s="24"/>
      <c r="E113" s="24"/>
      <c r="F113" s="24"/>
      <c r="G113" s="22"/>
    </row>
    <row r="114" spans="3:7" ht="12">
      <c r="C114" s="24"/>
      <c r="D114" s="24"/>
      <c r="E114" s="24"/>
      <c r="F114" s="24"/>
      <c r="G114" s="22"/>
    </row>
    <row r="115" spans="3:7" ht="12">
      <c r="C115" s="24"/>
      <c r="D115" s="24"/>
      <c r="E115" s="24"/>
      <c r="F115" s="24"/>
      <c r="G115" s="22"/>
    </row>
    <row r="116" spans="3:7" ht="12">
      <c r="C116" s="24"/>
      <c r="D116" s="24"/>
      <c r="E116" s="24"/>
      <c r="F116" s="24"/>
      <c r="G116" s="22"/>
    </row>
    <row r="117" spans="3:7" ht="12">
      <c r="C117" s="24"/>
      <c r="D117" s="24"/>
      <c r="E117" s="24"/>
      <c r="F117" s="24"/>
      <c r="G117" s="22"/>
    </row>
    <row r="118" spans="3:7" ht="12">
      <c r="C118" s="24"/>
      <c r="D118" s="24"/>
      <c r="E118" s="24"/>
      <c r="F118" s="24"/>
      <c r="G118" s="22"/>
    </row>
    <row r="119" spans="3:7" ht="12">
      <c r="C119" s="24"/>
      <c r="D119" s="24"/>
      <c r="E119" s="24"/>
      <c r="F119" s="24"/>
      <c r="G119" s="22"/>
    </row>
    <row r="120" spans="3:7" ht="12">
      <c r="C120" s="24"/>
      <c r="D120" s="24"/>
      <c r="E120" s="24"/>
      <c r="F120" s="24"/>
      <c r="G120" s="22"/>
    </row>
    <row r="121" spans="3:7" ht="12">
      <c r="C121" s="24"/>
      <c r="D121" s="24"/>
      <c r="E121" s="24"/>
      <c r="F121" s="24"/>
      <c r="G121" s="22"/>
    </row>
    <row r="122" spans="3:7" ht="12">
      <c r="C122" s="24"/>
      <c r="D122" s="24"/>
      <c r="E122" s="24"/>
      <c r="F122" s="24"/>
      <c r="G122" s="22"/>
    </row>
    <row r="123" spans="3:7" ht="12">
      <c r="C123" s="24"/>
      <c r="D123" s="24"/>
      <c r="E123" s="24"/>
      <c r="F123" s="24"/>
      <c r="G123" s="22"/>
    </row>
    <row r="124" spans="3:7" ht="12">
      <c r="C124" s="24"/>
      <c r="D124" s="24"/>
      <c r="E124" s="24"/>
      <c r="F124" s="24"/>
      <c r="G124" s="22"/>
    </row>
    <row r="125" spans="3:7" ht="12">
      <c r="C125" s="24"/>
      <c r="D125" s="24"/>
      <c r="E125" s="24"/>
      <c r="F125" s="24"/>
      <c r="G125" s="22"/>
    </row>
    <row r="126" spans="3:7" ht="12">
      <c r="C126" s="24"/>
      <c r="D126" s="24"/>
      <c r="E126" s="24"/>
      <c r="F126" s="24"/>
      <c r="G126" s="22"/>
    </row>
    <row r="127" spans="3:7" ht="12">
      <c r="C127" s="24"/>
      <c r="D127" s="24"/>
      <c r="E127" s="24"/>
      <c r="F127" s="24"/>
      <c r="G127" s="22"/>
    </row>
    <row r="128" spans="3:7" ht="12">
      <c r="C128" s="24"/>
      <c r="D128" s="24"/>
      <c r="E128" s="24"/>
      <c r="F128" s="24"/>
      <c r="G128" s="22"/>
    </row>
    <row r="129" spans="3:7" ht="12">
      <c r="C129" s="24"/>
      <c r="D129" s="24"/>
      <c r="E129" s="24"/>
      <c r="F129" s="24"/>
      <c r="G129" s="22"/>
    </row>
    <row r="130" spans="3:7" ht="12">
      <c r="C130" s="24"/>
      <c r="D130" s="24"/>
      <c r="E130" s="24"/>
      <c r="F130" s="24"/>
      <c r="G130" s="22"/>
    </row>
    <row r="131" spans="3:7" ht="12">
      <c r="C131" s="24"/>
      <c r="D131" s="24"/>
      <c r="E131" s="24"/>
      <c r="F131" s="24"/>
      <c r="G131" s="22"/>
    </row>
    <row r="132" spans="3:7" ht="12">
      <c r="C132" s="24"/>
      <c r="D132" s="24"/>
      <c r="E132" s="24"/>
      <c r="F132" s="24"/>
      <c r="G132" s="22"/>
    </row>
    <row r="133" spans="3:7" ht="12">
      <c r="C133" s="24"/>
      <c r="D133" s="24"/>
      <c r="E133" s="24"/>
      <c r="F133" s="24"/>
      <c r="G133" s="22"/>
    </row>
    <row r="134" spans="3:7" ht="12">
      <c r="C134" s="24"/>
      <c r="D134" s="24"/>
      <c r="E134" s="24"/>
      <c r="F134" s="24"/>
      <c r="G134" s="22"/>
    </row>
    <row r="135" spans="3:7" ht="12">
      <c r="C135" s="24"/>
      <c r="D135" s="24"/>
      <c r="E135" s="24"/>
      <c r="F135" s="24"/>
      <c r="G135" s="22"/>
    </row>
    <row r="136" spans="3:7" ht="12">
      <c r="C136" s="24"/>
      <c r="D136" s="24"/>
      <c r="E136" s="24"/>
      <c r="F136" s="24"/>
      <c r="G136" s="22"/>
    </row>
    <row r="137" spans="3:7" ht="12">
      <c r="C137" s="24"/>
      <c r="D137" s="24"/>
      <c r="E137" s="24"/>
      <c r="F137" s="24"/>
      <c r="G137" s="22"/>
    </row>
    <row r="138" spans="3:7" ht="12">
      <c r="C138" s="24"/>
      <c r="D138" s="24"/>
      <c r="E138" s="24"/>
      <c r="F138" s="24"/>
      <c r="G138" s="22"/>
    </row>
    <row r="139" spans="3:7" ht="12">
      <c r="C139" s="24"/>
      <c r="D139" s="24"/>
      <c r="E139" s="24"/>
      <c r="F139" s="24"/>
      <c r="G139" s="22"/>
    </row>
    <row r="140" spans="3:7" ht="12">
      <c r="C140" s="24"/>
      <c r="D140" s="24"/>
      <c r="E140" s="24"/>
      <c r="F140" s="24"/>
      <c r="G140" s="22"/>
    </row>
    <row r="141" spans="3:7" ht="12">
      <c r="C141" s="24"/>
      <c r="D141" s="24"/>
      <c r="E141" s="24"/>
      <c r="F141" s="24"/>
      <c r="G141" s="22"/>
    </row>
    <row r="142" spans="3:7" ht="12">
      <c r="C142" s="24"/>
      <c r="D142" s="24"/>
      <c r="E142" s="24"/>
      <c r="F142" s="24"/>
      <c r="G142" s="22"/>
    </row>
    <row r="143" spans="3:7" ht="12">
      <c r="C143" s="24"/>
      <c r="D143" s="24"/>
      <c r="E143" s="24"/>
      <c r="F143" s="24"/>
      <c r="G143" s="22"/>
    </row>
    <row r="144" spans="3:7" ht="12">
      <c r="C144" s="24"/>
      <c r="D144" s="24"/>
      <c r="E144" s="24"/>
      <c r="F144" s="24"/>
      <c r="G144" s="22"/>
    </row>
    <row r="145" spans="3:7" ht="12">
      <c r="C145" s="24"/>
      <c r="D145" s="24"/>
      <c r="E145" s="24"/>
      <c r="F145" s="24"/>
      <c r="G145" s="22"/>
    </row>
  </sheetData>
  <sheetProtection/>
  <mergeCells count="113">
    <mergeCell ref="H69:I69"/>
    <mergeCell ref="H57:I57"/>
    <mergeCell ref="H60:I60"/>
    <mergeCell ref="H63:I63"/>
    <mergeCell ref="H66:I66"/>
    <mergeCell ref="H52:I52"/>
    <mergeCell ref="H68:I68"/>
    <mergeCell ref="H53:I53"/>
    <mergeCell ref="H64:I64"/>
    <mergeCell ref="H65:I65"/>
    <mergeCell ref="D44:G46"/>
    <mergeCell ref="H40:I40"/>
    <mergeCell ref="H41:I41"/>
    <mergeCell ref="H42:I42"/>
    <mergeCell ref="H46:I46"/>
    <mergeCell ref="D41:G43"/>
    <mergeCell ref="H36:I36"/>
    <mergeCell ref="H54:I54"/>
    <mergeCell ref="D34:G35"/>
    <mergeCell ref="H35:I35"/>
    <mergeCell ref="H45:I45"/>
    <mergeCell ref="H44:I44"/>
    <mergeCell ref="H39:I39"/>
    <mergeCell ref="H48:I48"/>
    <mergeCell ref="H51:I51"/>
    <mergeCell ref="D47:G49"/>
    <mergeCell ref="K3:M3"/>
    <mergeCell ref="B3:J4"/>
    <mergeCell ref="H5:I5"/>
    <mergeCell ref="H6:I6"/>
    <mergeCell ref="H31:I31"/>
    <mergeCell ref="H38:I38"/>
    <mergeCell ref="D36:G38"/>
    <mergeCell ref="H37:I37"/>
    <mergeCell ref="H34:I34"/>
    <mergeCell ref="H7:I7"/>
    <mergeCell ref="B5:B12"/>
    <mergeCell ref="G5:G6"/>
    <mergeCell ref="G7:G8"/>
    <mergeCell ref="C5:F8"/>
    <mergeCell ref="H10:I10"/>
    <mergeCell ref="G11:G12"/>
    <mergeCell ref="H11:I11"/>
    <mergeCell ref="H12:I12"/>
    <mergeCell ref="C13:J13"/>
    <mergeCell ref="C14:F17"/>
    <mergeCell ref="C22:F25"/>
    <mergeCell ref="C9:F12"/>
    <mergeCell ref="G9:G10"/>
    <mergeCell ref="H29:I29"/>
    <mergeCell ref="G28:G29"/>
    <mergeCell ref="C26:F27"/>
    <mergeCell ref="G14:G15"/>
    <mergeCell ref="G18:G19"/>
    <mergeCell ref="G22:G23"/>
    <mergeCell ref="G16:G17"/>
    <mergeCell ref="H16:I16"/>
    <mergeCell ref="H25:I25"/>
    <mergeCell ref="G20:G21"/>
    <mergeCell ref="B34:B70"/>
    <mergeCell ref="B13:B25"/>
    <mergeCell ref="H49:I49"/>
    <mergeCell ref="H47:I47"/>
    <mergeCell ref="H43:I43"/>
    <mergeCell ref="B26:B29"/>
    <mergeCell ref="C34:C70"/>
    <mergeCell ref="C18:F21"/>
    <mergeCell ref="H23:I23"/>
    <mergeCell ref="H9:I9"/>
    <mergeCell ref="H14:I14"/>
    <mergeCell ref="H15:I15"/>
    <mergeCell ref="G24:G25"/>
    <mergeCell ref="H18:I18"/>
    <mergeCell ref="D39:G40"/>
    <mergeCell ref="B30:B33"/>
    <mergeCell ref="H24:I24"/>
    <mergeCell ref="H33:I33"/>
    <mergeCell ref="H32:I32"/>
    <mergeCell ref="H30:I30"/>
    <mergeCell ref="C28:F29"/>
    <mergeCell ref="G26:G27"/>
    <mergeCell ref="H26:I26"/>
    <mergeCell ref="H27:I27"/>
    <mergeCell ref="H28:I28"/>
    <mergeCell ref="F68:G70"/>
    <mergeCell ref="F56:G58"/>
    <mergeCell ref="N3:P3"/>
    <mergeCell ref="G30:G31"/>
    <mergeCell ref="H8:I8"/>
    <mergeCell ref="H21:I21"/>
    <mergeCell ref="H22:I22"/>
    <mergeCell ref="H17:I17"/>
    <mergeCell ref="H19:I19"/>
    <mergeCell ref="H20:I20"/>
    <mergeCell ref="G32:G33"/>
    <mergeCell ref="C30:F31"/>
    <mergeCell ref="C32:F33"/>
    <mergeCell ref="H70:I70"/>
    <mergeCell ref="D56:D70"/>
    <mergeCell ref="E56:E70"/>
    <mergeCell ref="F62:G64"/>
    <mergeCell ref="F65:G67"/>
    <mergeCell ref="H59:I59"/>
    <mergeCell ref="H61:I61"/>
    <mergeCell ref="D53:G55"/>
    <mergeCell ref="H67:I67"/>
    <mergeCell ref="H50:I50"/>
    <mergeCell ref="H56:I56"/>
    <mergeCell ref="D50:G52"/>
    <mergeCell ref="H58:I58"/>
    <mergeCell ref="F59:G61"/>
    <mergeCell ref="H62:I62"/>
    <mergeCell ref="H55:I55"/>
  </mergeCells>
  <printOptions horizontalCentered="1"/>
  <pageMargins left="0.5905511811023623" right="0.3937007874015748" top="0.5905511811023623" bottom="0.5905511811023623" header="0.5118110236220472" footer="0.31496062992125984"/>
  <pageSetup blackAndWhite="1" firstPageNumber="21" useFirstPageNumber="1" horizontalDpi="600" verticalDpi="600" orientation="portrait" paperSize="9" scale="77" r:id="rId1"/>
  <headerFooter alignWithMargins="0">
    <oddFooter>&amp;C&amp;"ＭＳ 明朝,標準"　&amp;12-3-</oddFooter>
  </headerFooter>
  <rowBreaks count="1" manualBreakCount="1">
    <brk id="70" min="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P61"/>
  <sheetViews>
    <sheetView view="pageBreakPreview" zoomScaleSheetLayoutView="100" zoomScalePageLayoutView="0" workbookViewId="0" topLeftCell="A1">
      <selection activeCell="T24" sqref="T24"/>
    </sheetView>
  </sheetViews>
  <sheetFormatPr defaultColWidth="9.00390625" defaultRowHeight="13.5"/>
  <cols>
    <col min="1" max="1" width="0.875" style="11" customWidth="1"/>
    <col min="2" max="4" width="3.125" style="15" customWidth="1"/>
    <col min="5" max="8" width="2.50390625" style="15" customWidth="1"/>
    <col min="9" max="9" width="16.50390625" style="15" customWidth="1"/>
    <col min="10" max="10" width="4.125" style="15" customWidth="1"/>
    <col min="11" max="16" width="10.125" style="15" customWidth="1"/>
    <col min="17" max="16384" width="9.00390625" style="11" customWidth="1"/>
  </cols>
  <sheetData>
    <row r="1" ht="14.25">
      <c r="B1" s="5" t="s">
        <v>152</v>
      </c>
    </row>
    <row r="2" ht="12" thickBot="1"/>
    <row r="3" spans="2:16" s="8" customFormat="1" ht="15" customHeight="1">
      <c r="B3" s="329" t="s">
        <v>141</v>
      </c>
      <c r="C3" s="330"/>
      <c r="D3" s="330"/>
      <c r="E3" s="330"/>
      <c r="F3" s="330"/>
      <c r="G3" s="330"/>
      <c r="H3" s="330"/>
      <c r="I3" s="330"/>
      <c r="J3" s="330"/>
      <c r="K3" s="194" t="s">
        <v>260</v>
      </c>
      <c r="L3" s="195"/>
      <c r="M3" s="196"/>
      <c r="N3" s="194" t="s">
        <v>261</v>
      </c>
      <c r="O3" s="195"/>
      <c r="P3" s="196"/>
    </row>
    <row r="4" spans="2:16" s="8" customFormat="1" ht="15" customHeight="1" thickBot="1">
      <c r="B4" s="421"/>
      <c r="C4" s="422"/>
      <c r="D4" s="422"/>
      <c r="E4" s="422"/>
      <c r="F4" s="422"/>
      <c r="G4" s="422"/>
      <c r="H4" s="422"/>
      <c r="I4" s="422"/>
      <c r="J4" s="422"/>
      <c r="K4" s="51" t="s">
        <v>125</v>
      </c>
      <c r="L4" s="46" t="s">
        <v>58</v>
      </c>
      <c r="M4" s="52" t="s">
        <v>59</v>
      </c>
      <c r="N4" s="51" t="s">
        <v>125</v>
      </c>
      <c r="O4" s="46" t="s">
        <v>58</v>
      </c>
      <c r="P4" s="52" t="s">
        <v>59</v>
      </c>
    </row>
    <row r="5" spans="2:16" s="8" customFormat="1" ht="15" customHeight="1">
      <c r="B5" s="402" t="s">
        <v>171</v>
      </c>
      <c r="C5" s="411" t="s">
        <v>49</v>
      </c>
      <c r="D5" s="413" t="s">
        <v>106</v>
      </c>
      <c r="E5" s="396" t="s">
        <v>65</v>
      </c>
      <c r="F5" s="396"/>
      <c r="G5" s="396"/>
      <c r="H5" s="397"/>
      <c r="I5" s="48" t="s">
        <v>50</v>
      </c>
      <c r="J5" s="147"/>
      <c r="K5" s="145">
        <v>56</v>
      </c>
      <c r="L5" s="90">
        <v>18</v>
      </c>
      <c r="M5" s="91">
        <f>SUM(K5:L5)</f>
        <v>74</v>
      </c>
      <c r="N5" s="164">
        <v>55</v>
      </c>
      <c r="O5" s="90">
        <v>18</v>
      </c>
      <c r="P5" s="91">
        <f>SUM(N5:O5)</f>
        <v>73</v>
      </c>
    </row>
    <row r="6" spans="2:16" s="8" customFormat="1" ht="15" customHeight="1">
      <c r="B6" s="402"/>
      <c r="C6" s="411"/>
      <c r="D6" s="414"/>
      <c r="E6" s="396"/>
      <c r="F6" s="396"/>
      <c r="G6" s="396"/>
      <c r="H6" s="397"/>
      <c r="I6" s="16" t="s">
        <v>60</v>
      </c>
      <c r="J6" s="142" t="s">
        <v>85</v>
      </c>
      <c r="K6" s="130">
        <v>118432</v>
      </c>
      <c r="L6" s="74">
        <v>26709</v>
      </c>
      <c r="M6" s="75">
        <f aca="true" t="shared" si="0" ref="M6:M61">SUM(K6:L6)</f>
        <v>145141</v>
      </c>
      <c r="N6" s="73">
        <v>117945</v>
      </c>
      <c r="O6" s="74">
        <v>26709</v>
      </c>
      <c r="P6" s="75">
        <f aca="true" t="shared" si="1" ref="P6:P61">SUM(N6:O6)</f>
        <v>144654</v>
      </c>
    </row>
    <row r="7" spans="2:16" s="8" customFormat="1" ht="15" customHeight="1">
      <c r="B7" s="402"/>
      <c r="C7" s="411"/>
      <c r="D7" s="414"/>
      <c r="E7" s="388"/>
      <c r="F7" s="388"/>
      <c r="G7" s="388"/>
      <c r="H7" s="389"/>
      <c r="I7" s="16" t="s">
        <v>57</v>
      </c>
      <c r="J7" s="143" t="s">
        <v>56</v>
      </c>
      <c r="K7" s="130">
        <v>92</v>
      </c>
      <c r="L7" s="74">
        <v>8</v>
      </c>
      <c r="M7" s="75">
        <f t="shared" si="0"/>
        <v>100</v>
      </c>
      <c r="N7" s="73">
        <v>105</v>
      </c>
      <c r="O7" s="74">
        <v>9</v>
      </c>
      <c r="P7" s="75">
        <f t="shared" si="1"/>
        <v>114</v>
      </c>
    </row>
    <row r="8" spans="2:16" s="8" customFormat="1" ht="15" customHeight="1">
      <c r="B8" s="402"/>
      <c r="C8" s="411"/>
      <c r="D8" s="414"/>
      <c r="E8" s="385" t="s">
        <v>107</v>
      </c>
      <c r="F8" s="385"/>
      <c r="G8" s="385"/>
      <c r="H8" s="386"/>
      <c r="I8" s="16" t="s">
        <v>50</v>
      </c>
      <c r="J8" s="143"/>
      <c r="K8" s="130">
        <v>6</v>
      </c>
      <c r="L8" s="74">
        <v>1</v>
      </c>
      <c r="M8" s="75">
        <f t="shared" si="0"/>
        <v>7</v>
      </c>
      <c r="N8" s="73">
        <v>6</v>
      </c>
      <c r="O8" s="74">
        <v>1</v>
      </c>
      <c r="P8" s="75">
        <f t="shared" si="1"/>
        <v>7</v>
      </c>
    </row>
    <row r="9" spans="2:16" s="8" customFormat="1" ht="15" customHeight="1">
      <c r="B9" s="402"/>
      <c r="C9" s="411"/>
      <c r="D9" s="414"/>
      <c r="E9" s="396"/>
      <c r="F9" s="396"/>
      <c r="G9" s="396"/>
      <c r="H9" s="397"/>
      <c r="I9" s="16" t="s">
        <v>209</v>
      </c>
      <c r="J9" s="142" t="s">
        <v>85</v>
      </c>
      <c r="K9" s="130">
        <v>134882</v>
      </c>
      <c r="L9" s="74">
        <v>11927</v>
      </c>
      <c r="M9" s="75">
        <f t="shared" si="0"/>
        <v>146809</v>
      </c>
      <c r="N9" s="73">
        <v>134882</v>
      </c>
      <c r="O9" s="74">
        <v>11927</v>
      </c>
      <c r="P9" s="75">
        <f t="shared" si="1"/>
        <v>146809</v>
      </c>
    </row>
    <row r="10" spans="2:16" s="8" customFormat="1" ht="15" customHeight="1">
      <c r="B10" s="402"/>
      <c r="C10" s="411"/>
      <c r="D10" s="414"/>
      <c r="E10" s="388"/>
      <c r="F10" s="388"/>
      <c r="G10" s="388"/>
      <c r="H10" s="389"/>
      <c r="I10" s="16" t="s">
        <v>57</v>
      </c>
      <c r="J10" s="143" t="s">
        <v>56</v>
      </c>
      <c r="K10" s="130">
        <v>3</v>
      </c>
      <c r="L10" s="77">
        <v>0</v>
      </c>
      <c r="M10" s="75">
        <f t="shared" si="0"/>
        <v>3</v>
      </c>
      <c r="N10" s="73">
        <v>3</v>
      </c>
      <c r="O10" s="77">
        <v>0</v>
      </c>
      <c r="P10" s="75">
        <f t="shared" si="1"/>
        <v>3</v>
      </c>
    </row>
    <row r="11" spans="2:16" s="8" customFormat="1" ht="15" customHeight="1">
      <c r="B11" s="402"/>
      <c r="C11" s="411"/>
      <c r="D11" s="414"/>
      <c r="E11" s="385" t="s">
        <v>66</v>
      </c>
      <c r="F11" s="385"/>
      <c r="G11" s="385"/>
      <c r="H11" s="386"/>
      <c r="I11" s="16" t="s">
        <v>50</v>
      </c>
      <c r="J11" s="143"/>
      <c r="K11" s="130">
        <v>17</v>
      </c>
      <c r="L11" s="74">
        <v>4</v>
      </c>
      <c r="M11" s="75">
        <f t="shared" si="0"/>
        <v>21</v>
      </c>
      <c r="N11" s="73">
        <v>17</v>
      </c>
      <c r="O11" s="74">
        <v>4</v>
      </c>
      <c r="P11" s="75">
        <f t="shared" si="1"/>
        <v>21</v>
      </c>
    </row>
    <row r="12" spans="2:16" s="8" customFormat="1" ht="15" customHeight="1">
      <c r="B12" s="402"/>
      <c r="C12" s="411"/>
      <c r="D12" s="414"/>
      <c r="E12" s="396"/>
      <c r="F12" s="396"/>
      <c r="G12" s="396"/>
      <c r="H12" s="397"/>
      <c r="I12" s="16" t="s">
        <v>209</v>
      </c>
      <c r="J12" s="142" t="s">
        <v>85</v>
      </c>
      <c r="K12" s="130">
        <v>226330</v>
      </c>
      <c r="L12" s="74">
        <v>59606</v>
      </c>
      <c r="M12" s="75">
        <f t="shared" si="0"/>
        <v>285936</v>
      </c>
      <c r="N12" s="73">
        <v>226330</v>
      </c>
      <c r="O12" s="74">
        <v>59606</v>
      </c>
      <c r="P12" s="75">
        <f t="shared" si="1"/>
        <v>285936</v>
      </c>
    </row>
    <row r="13" spans="2:16" s="8" customFormat="1" ht="15" customHeight="1">
      <c r="B13" s="402"/>
      <c r="C13" s="411"/>
      <c r="D13" s="414"/>
      <c r="E13" s="388"/>
      <c r="F13" s="388"/>
      <c r="G13" s="388"/>
      <c r="H13" s="389"/>
      <c r="I13" s="16" t="s">
        <v>57</v>
      </c>
      <c r="J13" s="143" t="s">
        <v>56</v>
      </c>
      <c r="K13" s="130">
        <v>5</v>
      </c>
      <c r="L13" s="77">
        <v>0</v>
      </c>
      <c r="M13" s="75">
        <f t="shared" si="0"/>
        <v>5</v>
      </c>
      <c r="N13" s="73">
        <v>5</v>
      </c>
      <c r="O13" s="77">
        <v>0</v>
      </c>
      <c r="P13" s="75">
        <f t="shared" si="1"/>
        <v>5</v>
      </c>
    </row>
    <row r="14" spans="2:16" s="8" customFormat="1" ht="15" customHeight="1">
      <c r="B14" s="402"/>
      <c r="C14" s="411"/>
      <c r="D14" s="414"/>
      <c r="E14" s="385" t="s">
        <v>117</v>
      </c>
      <c r="F14" s="385"/>
      <c r="G14" s="385"/>
      <c r="H14" s="386"/>
      <c r="I14" s="16" t="s">
        <v>50</v>
      </c>
      <c r="J14" s="143"/>
      <c r="K14" s="130">
        <v>33</v>
      </c>
      <c r="L14" s="74">
        <v>15</v>
      </c>
      <c r="M14" s="75">
        <f t="shared" si="0"/>
        <v>48</v>
      </c>
      <c r="N14" s="73">
        <v>31</v>
      </c>
      <c r="O14" s="74">
        <v>15</v>
      </c>
      <c r="P14" s="75">
        <f t="shared" si="1"/>
        <v>46</v>
      </c>
    </row>
    <row r="15" spans="2:16" s="8" customFormat="1" ht="15" customHeight="1">
      <c r="B15" s="402"/>
      <c r="C15" s="411"/>
      <c r="D15" s="414"/>
      <c r="E15" s="396"/>
      <c r="F15" s="396"/>
      <c r="G15" s="396"/>
      <c r="H15" s="397"/>
      <c r="I15" s="16" t="s">
        <v>210</v>
      </c>
      <c r="J15" s="142" t="s">
        <v>85</v>
      </c>
      <c r="K15" s="130">
        <v>18583</v>
      </c>
      <c r="L15" s="74">
        <v>5569</v>
      </c>
      <c r="M15" s="75">
        <f t="shared" si="0"/>
        <v>24152</v>
      </c>
      <c r="N15" s="73">
        <v>17664.2</v>
      </c>
      <c r="O15" s="74">
        <v>5569</v>
      </c>
      <c r="P15" s="75">
        <f t="shared" si="1"/>
        <v>23233.2</v>
      </c>
    </row>
    <row r="16" spans="2:16" s="8" customFormat="1" ht="15" customHeight="1">
      <c r="B16" s="402"/>
      <c r="C16" s="411"/>
      <c r="D16" s="414"/>
      <c r="E16" s="388"/>
      <c r="F16" s="388"/>
      <c r="G16" s="388"/>
      <c r="H16" s="389"/>
      <c r="I16" s="16" t="s">
        <v>57</v>
      </c>
      <c r="J16" s="143" t="s">
        <v>56</v>
      </c>
      <c r="K16" s="130">
        <v>10</v>
      </c>
      <c r="L16" s="77">
        <v>0</v>
      </c>
      <c r="M16" s="75">
        <f t="shared" si="0"/>
        <v>10</v>
      </c>
      <c r="N16" s="73">
        <v>10</v>
      </c>
      <c r="O16" s="77">
        <v>0</v>
      </c>
      <c r="P16" s="75">
        <f t="shared" si="1"/>
        <v>10</v>
      </c>
    </row>
    <row r="17" spans="2:16" s="8" customFormat="1" ht="19.5" customHeight="1">
      <c r="B17" s="402"/>
      <c r="C17" s="411"/>
      <c r="D17" s="398" t="s">
        <v>172</v>
      </c>
      <c r="E17" s="384" t="s">
        <v>173</v>
      </c>
      <c r="F17" s="385"/>
      <c r="G17" s="385"/>
      <c r="H17" s="386"/>
      <c r="I17" s="17" t="s">
        <v>50</v>
      </c>
      <c r="J17" s="148"/>
      <c r="K17" s="126">
        <v>9</v>
      </c>
      <c r="L17" s="65">
        <v>2</v>
      </c>
      <c r="M17" s="119">
        <f t="shared" si="0"/>
        <v>11</v>
      </c>
      <c r="N17" s="88">
        <v>9</v>
      </c>
      <c r="O17" s="65">
        <v>2</v>
      </c>
      <c r="P17" s="157">
        <f t="shared" si="1"/>
        <v>11</v>
      </c>
    </row>
    <row r="18" spans="2:16" s="8" customFormat="1" ht="19.5" customHeight="1">
      <c r="B18" s="402"/>
      <c r="C18" s="411"/>
      <c r="D18" s="399"/>
      <c r="E18" s="387"/>
      <c r="F18" s="388"/>
      <c r="G18" s="388"/>
      <c r="H18" s="389"/>
      <c r="I18" s="18" t="s">
        <v>175</v>
      </c>
      <c r="J18" s="148"/>
      <c r="K18" s="126">
        <v>1982</v>
      </c>
      <c r="L18" s="65">
        <v>97</v>
      </c>
      <c r="M18" s="119">
        <f t="shared" si="0"/>
        <v>2079</v>
      </c>
      <c r="N18" s="88">
        <v>1966</v>
      </c>
      <c r="O18" s="65">
        <v>97</v>
      </c>
      <c r="P18" s="157">
        <f t="shared" si="1"/>
        <v>2063</v>
      </c>
    </row>
    <row r="19" spans="2:16" s="8" customFormat="1" ht="19.5" customHeight="1">
      <c r="B19" s="402"/>
      <c r="C19" s="411"/>
      <c r="D19" s="399"/>
      <c r="E19" s="384" t="s">
        <v>174</v>
      </c>
      <c r="F19" s="385"/>
      <c r="G19" s="385"/>
      <c r="H19" s="386"/>
      <c r="I19" s="17" t="s">
        <v>50</v>
      </c>
      <c r="J19" s="148"/>
      <c r="K19" s="130">
        <v>30</v>
      </c>
      <c r="L19" s="74">
        <v>7</v>
      </c>
      <c r="M19" s="64">
        <f t="shared" si="0"/>
        <v>37</v>
      </c>
      <c r="N19" s="73">
        <v>31</v>
      </c>
      <c r="O19" s="74">
        <v>7</v>
      </c>
      <c r="P19" s="64">
        <f t="shared" si="1"/>
        <v>38</v>
      </c>
    </row>
    <row r="20" spans="2:16" s="8" customFormat="1" ht="19.5" customHeight="1">
      <c r="B20" s="402"/>
      <c r="C20" s="411"/>
      <c r="D20" s="400"/>
      <c r="E20" s="387"/>
      <c r="F20" s="388"/>
      <c r="G20" s="388"/>
      <c r="H20" s="389"/>
      <c r="I20" s="18" t="s">
        <v>175</v>
      </c>
      <c r="J20" s="148"/>
      <c r="K20" s="130">
        <v>11</v>
      </c>
      <c r="L20" s="74">
        <v>0</v>
      </c>
      <c r="M20" s="64">
        <f t="shared" si="0"/>
        <v>11</v>
      </c>
      <c r="N20" s="73">
        <v>11</v>
      </c>
      <c r="O20" s="74">
        <v>0</v>
      </c>
      <c r="P20" s="64">
        <f t="shared" si="1"/>
        <v>11</v>
      </c>
    </row>
    <row r="21" spans="2:16" s="8" customFormat="1" ht="19.5" customHeight="1">
      <c r="B21" s="402"/>
      <c r="C21" s="411"/>
      <c r="D21" s="207" t="s">
        <v>108</v>
      </c>
      <c r="E21" s="401"/>
      <c r="F21" s="401"/>
      <c r="G21" s="401"/>
      <c r="H21" s="208"/>
      <c r="I21" s="17" t="s">
        <v>50</v>
      </c>
      <c r="J21" s="149"/>
      <c r="K21" s="145">
        <v>24</v>
      </c>
      <c r="L21" s="90">
        <v>12</v>
      </c>
      <c r="M21" s="64">
        <f t="shared" si="0"/>
        <v>36</v>
      </c>
      <c r="N21" s="164">
        <v>24</v>
      </c>
      <c r="O21" s="90">
        <v>12</v>
      </c>
      <c r="P21" s="64">
        <f t="shared" si="1"/>
        <v>36</v>
      </c>
    </row>
    <row r="22" spans="2:16" s="8" customFormat="1" ht="15" customHeight="1">
      <c r="B22" s="402"/>
      <c r="C22" s="411"/>
      <c r="D22" s="390"/>
      <c r="E22" s="323"/>
      <c r="F22" s="323"/>
      <c r="G22" s="323"/>
      <c r="H22" s="391"/>
      <c r="I22" s="16" t="s">
        <v>60</v>
      </c>
      <c r="J22" s="142" t="s">
        <v>85</v>
      </c>
      <c r="K22" s="130">
        <v>19794</v>
      </c>
      <c r="L22" s="74">
        <v>14031</v>
      </c>
      <c r="M22" s="75">
        <f t="shared" si="0"/>
        <v>33825</v>
      </c>
      <c r="N22" s="73">
        <v>19794</v>
      </c>
      <c r="O22" s="74">
        <v>14031</v>
      </c>
      <c r="P22" s="75">
        <f t="shared" si="1"/>
        <v>33825</v>
      </c>
    </row>
    <row r="23" spans="2:16" s="8" customFormat="1" ht="19.5" customHeight="1">
      <c r="B23" s="402"/>
      <c r="C23" s="411"/>
      <c r="D23" s="405" t="s">
        <v>109</v>
      </c>
      <c r="E23" s="405"/>
      <c r="F23" s="405"/>
      <c r="G23" s="405"/>
      <c r="H23" s="406"/>
      <c r="I23" s="17" t="s">
        <v>50</v>
      </c>
      <c r="J23" s="148"/>
      <c r="K23" s="126">
        <v>1</v>
      </c>
      <c r="L23" s="92">
        <v>1</v>
      </c>
      <c r="M23" s="119">
        <f t="shared" si="0"/>
        <v>2</v>
      </c>
      <c r="N23" s="88">
        <v>1</v>
      </c>
      <c r="O23" s="92">
        <v>1</v>
      </c>
      <c r="P23" s="157">
        <f t="shared" si="1"/>
        <v>2</v>
      </c>
    </row>
    <row r="24" spans="2:16" s="8" customFormat="1" ht="15" customHeight="1">
      <c r="B24" s="402"/>
      <c r="C24" s="411"/>
      <c r="D24" s="407"/>
      <c r="E24" s="407"/>
      <c r="F24" s="407"/>
      <c r="G24" s="407"/>
      <c r="H24" s="408"/>
      <c r="I24" s="16" t="s">
        <v>19</v>
      </c>
      <c r="J24" s="142" t="s">
        <v>85</v>
      </c>
      <c r="K24" s="130">
        <v>6850</v>
      </c>
      <c r="L24" s="77">
        <v>1443</v>
      </c>
      <c r="M24" s="75">
        <f t="shared" si="0"/>
        <v>8293</v>
      </c>
      <c r="N24" s="73">
        <v>6850</v>
      </c>
      <c r="O24" s="77">
        <v>1443</v>
      </c>
      <c r="P24" s="75">
        <f t="shared" si="1"/>
        <v>8293</v>
      </c>
    </row>
    <row r="25" spans="2:16" s="8" customFormat="1" ht="19.5" customHeight="1">
      <c r="B25" s="402"/>
      <c r="C25" s="411"/>
      <c r="D25" s="409"/>
      <c r="E25" s="409"/>
      <c r="F25" s="409"/>
      <c r="G25" s="409"/>
      <c r="H25" s="410"/>
      <c r="I25" s="18" t="s">
        <v>57</v>
      </c>
      <c r="J25" s="148" t="s">
        <v>56</v>
      </c>
      <c r="K25" s="126">
        <v>10</v>
      </c>
      <c r="L25" s="92">
        <v>1</v>
      </c>
      <c r="M25" s="119">
        <f t="shared" si="0"/>
        <v>11</v>
      </c>
      <c r="N25" s="88">
        <v>10</v>
      </c>
      <c r="O25" s="92">
        <v>1</v>
      </c>
      <c r="P25" s="157">
        <f t="shared" si="1"/>
        <v>11</v>
      </c>
    </row>
    <row r="26" spans="2:16" s="8" customFormat="1" ht="19.5" customHeight="1">
      <c r="B26" s="402"/>
      <c r="C26" s="404" t="s">
        <v>176</v>
      </c>
      <c r="D26" s="398" t="s">
        <v>172</v>
      </c>
      <c r="E26" s="384" t="s">
        <v>173</v>
      </c>
      <c r="F26" s="385"/>
      <c r="G26" s="385"/>
      <c r="H26" s="386"/>
      <c r="I26" s="17" t="s">
        <v>50</v>
      </c>
      <c r="J26" s="148"/>
      <c r="K26" s="126">
        <v>49</v>
      </c>
      <c r="L26" s="65">
        <v>5</v>
      </c>
      <c r="M26" s="119">
        <f t="shared" si="0"/>
        <v>54</v>
      </c>
      <c r="N26" s="88">
        <v>49</v>
      </c>
      <c r="O26" s="65">
        <v>5</v>
      </c>
      <c r="P26" s="157">
        <f t="shared" si="1"/>
        <v>54</v>
      </c>
    </row>
    <row r="27" spans="2:16" s="8" customFormat="1" ht="19.5" customHeight="1">
      <c r="B27" s="402"/>
      <c r="C27" s="311"/>
      <c r="D27" s="399"/>
      <c r="E27" s="387"/>
      <c r="F27" s="388"/>
      <c r="G27" s="388"/>
      <c r="H27" s="389"/>
      <c r="I27" s="18" t="s">
        <v>175</v>
      </c>
      <c r="J27" s="148"/>
      <c r="K27" s="126">
        <v>8810</v>
      </c>
      <c r="L27" s="65">
        <v>1159</v>
      </c>
      <c r="M27" s="119">
        <f t="shared" si="0"/>
        <v>9969</v>
      </c>
      <c r="N27" s="88">
        <v>8806</v>
      </c>
      <c r="O27" s="65">
        <v>1159</v>
      </c>
      <c r="P27" s="157">
        <f t="shared" si="1"/>
        <v>9965</v>
      </c>
    </row>
    <row r="28" spans="2:16" s="8" customFormat="1" ht="19.5" customHeight="1">
      <c r="B28" s="402"/>
      <c r="C28" s="311"/>
      <c r="D28" s="399"/>
      <c r="E28" s="384" t="s">
        <v>174</v>
      </c>
      <c r="F28" s="385"/>
      <c r="G28" s="385"/>
      <c r="H28" s="386"/>
      <c r="I28" s="17" t="s">
        <v>50</v>
      </c>
      <c r="J28" s="148"/>
      <c r="K28" s="130">
        <v>1146</v>
      </c>
      <c r="L28" s="74">
        <v>123</v>
      </c>
      <c r="M28" s="119">
        <f t="shared" si="0"/>
        <v>1269</v>
      </c>
      <c r="N28" s="73">
        <v>1141</v>
      </c>
      <c r="O28" s="74">
        <v>124</v>
      </c>
      <c r="P28" s="157">
        <f t="shared" si="1"/>
        <v>1265</v>
      </c>
    </row>
    <row r="29" spans="2:16" s="8" customFormat="1" ht="19.5" customHeight="1">
      <c r="B29" s="403"/>
      <c r="C29" s="312"/>
      <c r="D29" s="400"/>
      <c r="E29" s="387"/>
      <c r="F29" s="388"/>
      <c r="G29" s="388"/>
      <c r="H29" s="389"/>
      <c r="I29" s="18" t="s">
        <v>175</v>
      </c>
      <c r="J29" s="148"/>
      <c r="K29" s="130">
        <v>278</v>
      </c>
      <c r="L29" s="74">
        <v>4</v>
      </c>
      <c r="M29" s="119">
        <f t="shared" si="0"/>
        <v>282</v>
      </c>
      <c r="N29" s="73">
        <v>272</v>
      </c>
      <c r="O29" s="74">
        <v>4</v>
      </c>
      <c r="P29" s="157">
        <f t="shared" si="1"/>
        <v>276</v>
      </c>
    </row>
    <row r="30" spans="2:16" s="8" customFormat="1" ht="19.5" customHeight="1">
      <c r="B30" s="412" t="s">
        <v>79</v>
      </c>
      <c r="C30" s="378" t="s">
        <v>21</v>
      </c>
      <c r="D30" s="398" t="s">
        <v>177</v>
      </c>
      <c r="E30" s="405"/>
      <c r="F30" s="405"/>
      <c r="G30" s="405"/>
      <c r="H30" s="406"/>
      <c r="I30" s="17" t="s">
        <v>50</v>
      </c>
      <c r="J30" s="148"/>
      <c r="K30" s="130">
        <v>1617</v>
      </c>
      <c r="L30" s="74">
        <v>393</v>
      </c>
      <c r="M30" s="119">
        <f t="shared" si="0"/>
        <v>2010</v>
      </c>
      <c r="N30" s="73">
        <v>1577</v>
      </c>
      <c r="O30" s="74">
        <v>390</v>
      </c>
      <c r="P30" s="157">
        <f t="shared" si="1"/>
        <v>1967</v>
      </c>
    </row>
    <row r="31" spans="2:16" s="8" customFormat="1" ht="19.5" customHeight="1">
      <c r="B31" s="403"/>
      <c r="C31" s="382"/>
      <c r="D31" s="400"/>
      <c r="E31" s="409"/>
      <c r="F31" s="409"/>
      <c r="G31" s="409"/>
      <c r="H31" s="410"/>
      <c r="I31" s="18" t="s">
        <v>60</v>
      </c>
      <c r="J31" s="148" t="s">
        <v>111</v>
      </c>
      <c r="K31" s="140">
        <v>104127</v>
      </c>
      <c r="L31" s="86">
        <v>30270</v>
      </c>
      <c r="M31" s="119">
        <f t="shared" si="0"/>
        <v>134397</v>
      </c>
      <c r="N31" s="85">
        <v>103703.936</v>
      </c>
      <c r="O31" s="86">
        <v>31382</v>
      </c>
      <c r="P31" s="157">
        <f t="shared" si="1"/>
        <v>135085.936</v>
      </c>
    </row>
    <row r="32" spans="2:16" ht="15.75" customHeight="1">
      <c r="B32" s="369" t="s">
        <v>204</v>
      </c>
      <c r="C32" s="357" t="s">
        <v>142</v>
      </c>
      <c r="D32" s="393" t="s">
        <v>143</v>
      </c>
      <c r="E32" s="207" t="s">
        <v>203</v>
      </c>
      <c r="F32" s="401"/>
      <c r="G32" s="401"/>
      <c r="H32" s="208"/>
      <c r="I32" s="17" t="s">
        <v>144</v>
      </c>
      <c r="J32" s="150"/>
      <c r="K32" s="126">
        <v>254752</v>
      </c>
      <c r="L32" s="65">
        <v>131710</v>
      </c>
      <c r="M32" s="119">
        <f t="shared" si="0"/>
        <v>386462</v>
      </c>
      <c r="N32" s="88">
        <v>254752</v>
      </c>
      <c r="O32" s="65">
        <v>138187</v>
      </c>
      <c r="P32" s="157">
        <f t="shared" si="1"/>
        <v>392939</v>
      </c>
    </row>
    <row r="33" spans="2:16" ht="15.75" customHeight="1">
      <c r="B33" s="370"/>
      <c r="C33" s="358"/>
      <c r="D33" s="394"/>
      <c r="E33" s="209"/>
      <c r="F33" s="332"/>
      <c r="G33" s="332"/>
      <c r="H33" s="210"/>
      <c r="I33" s="17" t="s">
        <v>145</v>
      </c>
      <c r="J33" s="150"/>
      <c r="K33" s="126">
        <v>0</v>
      </c>
      <c r="L33" s="65">
        <v>6477</v>
      </c>
      <c r="M33" s="119">
        <f t="shared" si="0"/>
        <v>6477</v>
      </c>
      <c r="N33" s="88">
        <v>773</v>
      </c>
      <c r="O33" s="65">
        <v>0</v>
      </c>
      <c r="P33" s="157">
        <f t="shared" si="1"/>
        <v>773</v>
      </c>
    </row>
    <row r="34" spans="2:16" ht="15.75" customHeight="1">
      <c r="B34" s="370"/>
      <c r="C34" s="358"/>
      <c r="D34" s="394"/>
      <c r="E34" s="390"/>
      <c r="F34" s="323"/>
      <c r="G34" s="323"/>
      <c r="H34" s="391"/>
      <c r="I34" s="17" t="s">
        <v>146</v>
      </c>
      <c r="J34" s="150"/>
      <c r="K34" s="126">
        <v>254752</v>
      </c>
      <c r="L34" s="65">
        <v>138187</v>
      </c>
      <c r="M34" s="119">
        <f t="shared" si="0"/>
        <v>392939</v>
      </c>
      <c r="N34" s="88">
        <v>255525</v>
      </c>
      <c r="O34" s="65">
        <v>138187</v>
      </c>
      <c r="P34" s="157">
        <f t="shared" si="1"/>
        <v>393712</v>
      </c>
    </row>
    <row r="35" spans="2:16" ht="15.75" customHeight="1">
      <c r="B35" s="370"/>
      <c r="C35" s="358"/>
      <c r="D35" s="394"/>
      <c r="E35" s="207" t="s">
        <v>205</v>
      </c>
      <c r="F35" s="401"/>
      <c r="G35" s="401"/>
      <c r="H35" s="208"/>
      <c r="I35" s="17" t="s">
        <v>144</v>
      </c>
      <c r="J35" s="150"/>
      <c r="K35" s="126">
        <v>194102</v>
      </c>
      <c r="L35" s="65">
        <v>59619</v>
      </c>
      <c r="M35" s="119">
        <f t="shared" si="0"/>
        <v>253721</v>
      </c>
      <c r="N35" s="88">
        <v>193659</v>
      </c>
      <c r="O35" s="65">
        <v>64554</v>
      </c>
      <c r="P35" s="157">
        <f t="shared" si="1"/>
        <v>258213</v>
      </c>
    </row>
    <row r="36" spans="2:16" ht="15.75" customHeight="1">
      <c r="B36" s="370"/>
      <c r="C36" s="358"/>
      <c r="D36" s="394"/>
      <c r="E36" s="209"/>
      <c r="F36" s="332"/>
      <c r="G36" s="332"/>
      <c r="H36" s="210"/>
      <c r="I36" s="17" t="s">
        <v>145</v>
      </c>
      <c r="J36" s="150"/>
      <c r="K36" s="126">
        <v>-443</v>
      </c>
      <c r="L36" s="65">
        <v>4935</v>
      </c>
      <c r="M36" s="119">
        <f t="shared" si="0"/>
        <v>4492</v>
      </c>
      <c r="N36" s="88">
        <v>20864</v>
      </c>
      <c r="O36" s="65">
        <v>-176</v>
      </c>
      <c r="P36" s="157">
        <f t="shared" si="1"/>
        <v>20688</v>
      </c>
    </row>
    <row r="37" spans="2:16" ht="15.75" customHeight="1">
      <c r="B37" s="370"/>
      <c r="C37" s="358"/>
      <c r="D37" s="395"/>
      <c r="E37" s="390"/>
      <c r="F37" s="323"/>
      <c r="G37" s="323"/>
      <c r="H37" s="391"/>
      <c r="I37" s="17" t="s">
        <v>146</v>
      </c>
      <c r="J37" s="150"/>
      <c r="K37" s="126">
        <v>193659</v>
      </c>
      <c r="L37" s="65">
        <v>64554</v>
      </c>
      <c r="M37" s="119">
        <f t="shared" si="0"/>
        <v>258213</v>
      </c>
      <c r="N37" s="88">
        <v>214523</v>
      </c>
      <c r="O37" s="65">
        <v>64378</v>
      </c>
      <c r="P37" s="157">
        <f t="shared" si="1"/>
        <v>278901</v>
      </c>
    </row>
    <row r="38" spans="2:16" ht="15.75" customHeight="1">
      <c r="B38" s="370"/>
      <c r="C38" s="358"/>
      <c r="D38" s="427" t="s">
        <v>52</v>
      </c>
      <c r="E38" s="378" t="s">
        <v>184</v>
      </c>
      <c r="F38" s="379"/>
      <c r="G38" s="207" t="s">
        <v>203</v>
      </c>
      <c r="H38" s="208"/>
      <c r="I38" s="17" t="s">
        <v>144</v>
      </c>
      <c r="J38" s="151"/>
      <c r="K38" s="126">
        <v>190825</v>
      </c>
      <c r="L38" s="65">
        <v>36155</v>
      </c>
      <c r="M38" s="119">
        <f t="shared" si="0"/>
        <v>226980</v>
      </c>
      <c r="N38" s="88">
        <v>190493</v>
      </c>
      <c r="O38" s="65">
        <v>36230</v>
      </c>
      <c r="P38" s="157">
        <f t="shared" si="1"/>
        <v>226723</v>
      </c>
    </row>
    <row r="39" spans="2:16" ht="15.75" customHeight="1">
      <c r="B39" s="370"/>
      <c r="C39" s="358"/>
      <c r="D39" s="427"/>
      <c r="E39" s="380"/>
      <c r="F39" s="381"/>
      <c r="G39" s="209"/>
      <c r="H39" s="210"/>
      <c r="I39" s="17" t="s">
        <v>145</v>
      </c>
      <c r="J39" s="151"/>
      <c r="K39" s="126">
        <v>-332</v>
      </c>
      <c r="L39" s="65">
        <v>75</v>
      </c>
      <c r="M39" s="119">
        <f t="shared" si="0"/>
        <v>-257</v>
      </c>
      <c r="N39" s="88">
        <v>6686</v>
      </c>
      <c r="O39" s="65">
        <v>0</v>
      </c>
      <c r="P39" s="157">
        <f t="shared" si="1"/>
        <v>6686</v>
      </c>
    </row>
    <row r="40" spans="2:16" ht="15.75" customHeight="1">
      <c r="B40" s="370"/>
      <c r="C40" s="358"/>
      <c r="D40" s="427"/>
      <c r="E40" s="380"/>
      <c r="F40" s="381"/>
      <c r="G40" s="390"/>
      <c r="H40" s="391"/>
      <c r="I40" s="17" t="s">
        <v>146</v>
      </c>
      <c r="J40" s="151"/>
      <c r="K40" s="126">
        <v>190493</v>
      </c>
      <c r="L40" s="65">
        <v>36230</v>
      </c>
      <c r="M40" s="119">
        <f t="shared" si="0"/>
        <v>226723</v>
      </c>
      <c r="N40" s="88">
        <v>197179</v>
      </c>
      <c r="O40" s="65">
        <v>36230</v>
      </c>
      <c r="P40" s="157">
        <f t="shared" si="1"/>
        <v>233409</v>
      </c>
    </row>
    <row r="41" spans="2:16" ht="15.75" customHeight="1">
      <c r="B41" s="370"/>
      <c r="C41" s="358"/>
      <c r="D41" s="427"/>
      <c r="E41" s="380"/>
      <c r="F41" s="381"/>
      <c r="G41" s="207" t="s">
        <v>205</v>
      </c>
      <c r="H41" s="208"/>
      <c r="I41" s="17" t="s">
        <v>144</v>
      </c>
      <c r="J41" s="151"/>
      <c r="K41" s="126">
        <v>45607</v>
      </c>
      <c r="L41" s="65">
        <v>12340</v>
      </c>
      <c r="M41" s="119">
        <f t="shared" si="0"/>
        <v>57947</v>
      </c>
      <c r="N41" s="88">
        <v>45572</v>
      </c>
      <c r="O41" s="65">
        <v>12340</v>
      </c>
      <c r="P41" s="157">
        <f t="shared" si="1"/>
        <v>57912</v>
      </c>
    </row>
    <row r="42" spans="2:16" ht="15.75" customHeight="1">
      <c r="B42" s="370"/>
      <c r="C42" s="358"/>
      <c r="D42" s="427"/>
      <c r="E42" s="380"/>
      <c r="F42" s="381"/>
      <c r="G42" s="209"/>
      <c r="H42" s="210"/>
      <c r="I42" s="17" t="s">
        <v>145</v>
      </c>
      <c r="J42" s="151"/>
      <c r="K42" s="126">
        <v>-35</v>
      </c>
      <c r="L42" s="65">
        <v>0</v>
      </c>
      <c r="M42" s="119">
        <f t="shared" si="0"/>
        <v>-35</v>
      </c>
      <c r="N42" s="88">
        <v>242</v>
      </c>
      <c r="O42" s="65">
        <v>0</v>
      </c>
      <c r="P42" s="157">
        <f t="shared" si="1"/>
        <v>242</v>
      </c>
    </row>
    <row r="43" spans="2:16" ht="15.75" customHeight="1">
      <c r="B43" s="370"/>
      <c r="C43" s="358"/>
      <c r="D43" s="427"/>
      <c r="E43" s="382"/>
      <c r="F43" s="383"/>
      <c r="G43" s="390"/>
      <c r="H43" s="391"/>
      <c r="I43" s="17" t="s">
        <v>146</v>
      </c>
      <c r="J43" s="151"/>
      <c r="K43" s="126">
        <v>45572</v>
      </c>
      <c r="L43" s="65">
        <v>12340</v>
      </c>
      <c r="M43" s="119">
        <f t="shared" si="0"/>
        <v>57912</v>
      </c>
      <c r="N43" s="88">
        <v>45814</v>
      </c>
      <c r="O43" s="65">
        <v>12340</v>
      </c>
      <c r="P43" s="157">
        <f t="shared" si="1"/>
        <v>58154</v>
      </c>
    </row>
    <row r="44" spans="2:16" ht="15.75" customHeight="1">
      <c r="B44" s="370"/>
      <c r="C44" s="358"/>
      <c r="D44" s="427"/>
      <c r="E44" s="378" t="s">
        <v>183</v>
      </c>
      <c r="F44" s="379"/>
      <c r="G44" s="207" t="s">
        <v>203</v>
      </c>
      <c r="H44" s="208"/>
      <c r="I44" s="17" t="s">
        <v>144</v>
      </c>
      <c r="J44" s="151"/>
      <c r="K44" s="126">
        <v>701531</v>
      </c>
      <c r="L44" s="65">
        <v>10985</v>
      </c>
      <c r="M44" s="119">
        <f t="shared" si="0"/>
        <v>712516</v>
      </c>
      <c r="N44" s="88">
        <v>714126</v>
      </c>
      <c r="O44" s="65">
        <v>10985</v>
      </c>
      <c r="P44" s="157">
        <f t="shared" si="1"/>
        <v>725111</v>
      </c>
    </row>
    <row r="45" spans="2:16" ht="15.75" customHeight="1">
      <c r="B45" s="370"/>
      <c r="C45" s="358"/>
      <c r="D45" s="427"/>
      <c r="E45" s="380"/>
      <c r="F45" s="381"/>
      <c r="G45" s="209"/>
      <c r="H45" s="210"/>
      <c r="I45" s="17" t="s">
        <v>145</v>
      </c>
      <c r="J45" s="151"/>
      <c r="K45" s="126">
        <v>12595</v>
      </c>
      <c r="L45" s="65">
        <v>0</v>
      </c>
      <c r="M45" s="119">
        <f t="shared" si="0"/>
        <v>12595</v>
      </c>
      <c r="N45" s="88">
        <v>3421</v>
      </c>
      <c r="O45" s="65">
        <v>0</v>
      </c>
      <c r="P45" s="157">
        <f t="shared" si="1"/>
        <v>3421</v>
      </c>
    </row>
    <row r="46" spans="2:16" ht="15.75" customHeight="1">
      <c r="B46" s="370"/>
      <c r="C46" s="358"/>
      <c r="D46" s="427"/>
      <c r="E46" s="380"/>
      <c r="F46" s="381"/>
      <c r="G46" s="390"/>
      <c r="H46" s="391"/>
      <c r="I46" s="17" t="s">
        <v>146</v>
      </c>
      <c r="J46" s="151"/>
      <c r="K46" s="126">
        <v>714126</v>
      </c>
      <c r="L46" s="65">
        <v>10985</v>
      </c>
      <c r="M46" s="119">
        <f t="shared" si="0"/>
        <v>725111</v>
      </c>
      <c r="N46" s="88">
        <v>717547</v>
      </c>
      <c r="O46" s="65">
        <v>10985</v>
      </c>
      <c r="P46" s="157">
        <f t="shared" si="1"/>
        <v>728532</v>
      </c>
    </row>
    <row r="47" spans="2:16" ht="15.75" customHeight="1">
      <c r="B47" s="370"/>
      <c r="C47" s="358"/>
      <c r="D47" s="427"/>
      <c r="E47" s="380"/>
      <c r="F47" s="381"/>
      <c r="G47" s="207" t="s">
        <v>205</v>
      </c>
      <c r="H47" s="208"/>
      <c r="I47" s="17" t="s">
        <v>144</v>
      </c>
      <c r="J47" s="151"/>
      <c r="K47" s="126">
        <v>89011</v>
      </c>
      <c r="L47" s="65">
        <v>2095</v>
      </c>
      <c r="M47" s="119">
        <f t="shared" si="0"/>
        <v>91106</v>
      </c>
      <c r="N47" s="88">
        <v>87819</v>
      </c>
      <c r="O47" s="65">
        <v>2095</v>
      </c>
      <c r="P47" s="157">
        <f t="shared" si="1"/>
        <v>89914</v>
      </c>
    </row>
    <row r="48" spans="2:16" ht="15.75" customHeight="1">
      <c r="B48" s="370"/>
      <c r="C48" s="358"/>
      <c r="D48" s="427"/>
      <c r="E48" s="380"/>
      <c r="F48" s="381"/>
      <c r="G48" s="209"/>
      <c r="H48" s="210"/>
      <c r="I48" s="17" t="s">
        <v>145</v>
      </c>
      <c r="J48" s="151"/>
      <c r="K48" s="126">
        <v>-1192</v>
      </c>
      <c r="L48" s="65">
        <v>0</v>
      </c>
      <c r="M48" s="119">
        <f t="shared" si="0"/>
        <v>-1192</v>
      </c>
      <c r="N48" s="88">
        <v>1132</v>
      </c>
      <c r="O48" s="65">
        <v>0</v>
      </c>
      <c r="P48" s="157">
        <f t="shared" si="1"/>
        <v>1132</v>
      </c>
    </row>
    <row r="49" spans="2:16" ht="15.75" customHeight="1">
      <c r="B49" s="370"/>
      <c r="C49" s="358"/>
      <c r="D49" s="427"/>
      <c r="E49" s="382"/>
      <c r="F49" s="383"/>
      <c r="G49" s="390"/>
      <c r="H49" s="391"/>
      <c r="I49" s="17" t="s">
        <v>146</v>
      </c>
      <c r="J49" s="151"/>
      <c r="K49" s="126">
        <v>87819</v>
      </c>
      <c r="L49" s="65">
        <v>2095</v>
      </c>
      <c r="M49" s="119">
        <f>SUM(K49:L49)</f>
        <v>89914</v>
      </c>
      <c r="N49" s="88">
        <v>88951</v>
      </c>
      <c r="O49" s="65">
        <v>2095</v>
      </c>
      <c r="P49" s="157">
        <f t="shared" si="1"/>
        <v>91046</v>
      </c>
    </row>
    <row r="50" spans="2:16" ht="15.75" customHeight="1">
      <c r="B50" s="370"/>
      <c r="C50" s="358"/>
      <c r="D50" s="357" t="s">
        <v>147</v>
      </c>
      <c r="E50" s="415" t="s">
        <v>53</v>
      </c>
      <c r="F50" s="416"/>
      <c r="G50" s="207" t="s">
        <v>203</v>
      </c>
      <c r="H50" s="208"/>
      <c r="I50" s="17" t="s">
        <v>144</v>
      </c>
      <c r="J50" s="151"/>
      <c r="K50" s="126">
        <v>2733840</v>
      </c>
      <c r="L50" s="65">
        <v>547863</v>
      </c>
      <c r="M50" s="119">
        <f t="shared" si="0"/>
        <v>3281703</v>
      </c>
      <c r="N50" s="88">
        <v>2733780</v>
      </c>
      <c r="O50" s="65">
        <v>526683</v>
      </c>
      <c r="P50" s="157">
        <f t="shared" si="1"/>
        <v>3260463</v>
      </c>
    </row>
    <row r="51" spans="2:16" ht="15.75" customHeight="1">
      <c r="B51" s="370"/>
      <c r="C51" s="358"/>
      <c r="D51" s="358"/>
      <c r="E51" s="417"/>
      <c r="F51" s="418"/>
      <c r="G51" s="209"/>
      <c r="H51" s="210"/>
      <c r="I51" s="17" t="s">
        <v>145</v>
      </c>
      <c r="J51" s="151"/>
      <c r="K51" s="126">
        <v>-60</v>
      </c>
      <c r="L51" s="65">
        <v>-21180</v>
      </c>
      <c r="M51" s="119">
        <f t="shared" si="0"/>
        <v>-21240</v>
      </c>
      <c r="N51" s="88">
        <v>60</v>
      </c>
      <c r="O51" s="65">
        <v>1254</v>
      </c>
      <c r="P51" s="157">
        <f t="shared" si="1"/>
        <v>1314</v>
      </c>
    </row>
    <row r="52" spans="2:16" ht="15.75" customHeight="1">
      <c r="B52" s="370"/>
      <c r="C52" s="358"/>
      <c r="D52" s="358"/>
      <c r="E52" s="417"/>
      <c r="F52" s="418"/>
      <c r="G52" s="390"/>
      <c r="H52" s="391"/>
      <c r="I52" s="17" t="s">
        <v>146</v>
      </c>
      <c r="J52" s="151"/>
      <c r="K52" s="126">
        <v>2733780</v>
      </c>
      <c r="L52" s="65">
        <v>526683</v>
      </c>
      <c r="M52" s="119">
        <f t="shared" si="0"/>
        <v>3260463</v>
      </c>
      <c r="N52" s="88">
        <v>2733840</v>
      </c>
      <c r="O52" s="65">
        <v>527937</v>
      </c>
      <c r="P52" s="157">
        <f t="shared" si="1"/>
        <v>3261777</v>
      </c>
    </row>
    <row r="53" spans="2:16" ht="15.75" customHeight="1">
      <c r="B53" s="370"/>
      <c r="C53" s="358"/>
      <c r="D53" s="358"/>
      <c r="E53" s="417"/>
      <c r="F53" s="418"/>
      <c r="G53" s="207" t="s">
        <v>205</v>
      </c>
      <c r="H53" s="208"/>
      <c r="I53" s="17" t="s">
        <v>144</v>
      </c>
      <c r="J53" s="151"/>
      <c r="K53" s="126">
        <v>869369</v>
      </c>
      <c r="L53" s="65">
        <v>141186</v>
      </c>
      <c r="M53" s="119">
        <f t="shared" si="0"/>
        <v>1010555</v>
      </c>
      <c r="N53" s="88">
        <v>868451</v>
      </c>
      <c r="O53" s="65">
        <v>138278</v>
      </c>
      <c r="P53" s="157">
        <f t="shared" si="1"/>
        <v>1006729</v>
      </c>
    </row>
    <row r="54" spans="2:16" ht="15.75" customHeight="1">
      <c r="B54" s="370"/>
      <c r="C54" s="358"/>
      <c r="D54" s="358"/>
      <c r="E54" s="417"/>
      <c r="F54" s="418"/>
      <c r="G54" s="209"/>
      <c r="H54" s="210"/>
      <c r="I54" s="17" t="s">
        <v>145</v>
      </c>
      <c r="J54" s="151"/>
      <c r="K54" s="126">
        <v>-918</v>
      </c>
      <c r="L54" s="65">
        <v>-2908</v>
      </c>
      <c r="M54" s="119">
        <f t="shared" si="0"/>
        <v>-3826</v>
      </c>
      <c r="N54" s="88">
        <v>5187</v>
      </c>
      <c r="O54" s="65">
        <v>0</v>
      </c>
      <c r="P54" s="157">
        <f t="shared" si="1"/>
        <v>5187</v>
      </c>
    </row>
    <row r="55" spans="2:16" ht="15.75" customHeight="1">
      <c r="B55" s="370"/>
      <c r="C55" s="358"/>
      <c r="D55" s="358"/>
      <c r="E55" s="423"/>
      <c r="F55" s="424"/>
      <c r="G55" s="390"/>
      <c r="H55" s="391"/>
      <c r="I55" s="17" t="s">
        <v>146</v>
      </c>
      <c r="J55" s="151"/>
      <c r="K55" s="126">
        <v>868451</v>
      </c>
      <c r="L55" s="65">
        <v>138278</v>
      </c>
      <c r="M55" s="119">
        <f t="shared" si="0"/>
        <v>1006729</v>
      </c>
      <c r="N55" s="88">
        <v>873638</v>
      </c>
      <c r="O55" s="65">
        <v>138278</v>
      </c>
      <c r="P55" s="157">
        <f t="shared" si="1"/>
        <v>1011916</v>
      </c>
    </row>
    <row r="56" spans="2:16" ht="15.75" customHeight="1">
      <c r="B56" s="370"/>
      <c r="C56" s="358"/>
      <c r="D56" s="358"/>
      <c r="E56" s="415" t="s">
        <v>54</v>
      </c>
      <c r="F56" s="416"/>
      <c r="G56" s="207" t="s">
        <v>203</v>
      </c>
      <c r="H56" s="208"/>
      <c r="I56" s="17" t="s">
        <v>144</v>
      </c>
      <c r="J56" s="151"/>
      <c r="K56" s="126">
        <v>1733318</v>
      </c>
      <c r="L56" s="65">
        <v>316864</v>
      </c>
      <c r="M56" s="119">
        <f t="shared" si="0"/>
        <v>2050182</v>
      </c>
      <c r="N56" s="88">
        <v>1733321</v>
      </c>
      <c r="O56" s="65">
        <v>316864</v>
      </c>
      <c r="P56" s="157">
        <f t="shared" si="1"/>
        <v>2050185</v>
      </c>
    </row>
    <row r="57" spans="2:16" ht="15.75" customHeight="1">
      <c r="B57" s="370"/>
      <c r="C57" s="358"/>
      <c r="D57" s="358"/>
      <c r="E57" s="417"/>
      <c r="F57" s="418"/>
      <c r="G57" s="209"/>
      <c r="H57" s="210"/>
      <c r="I57" s="17" t="s">
        <v>145</v>
      </c>
      <c r="J57" s="151"/>
      <c r="K57" s="126">
        <v>3</v>
      </c>
      <c r="L57" s="65">
        <v>0</v>
      </c>
      <c r="M57" s="119">
        <f t="shared" si="0"/>
        <v>3</v>
      </c>
      <c r="N57" s="88">
        <v>528</v>
      </c>
      <c r="O57" s="65">
        <v>0</v>
      </c>
      <c r="P57" s="157">
        <f t="shared" si="1"/>
        <v>528</v>
      </c>
    </row>
    <row r="58" spans="2:16" ht="15.75" customHeight="1">
      <c r="B58" s="370"/>
      <c r="C58" s="358"/>
      <c r="D58" s="358"/>
      <c r="E58" s="417"/>
      <c r="F58" s="418"/>
      <c r="G58" s="390"/>
      <c r="H58" s="391"/>
      <c r="I58" s="17" t="s">
        <v>146</v>
      </c>
      <c r="J58" s="151"/>
      <c r="K58" s="126">
        <v>1733321</v>
      </c>
      <c r="L58" s="65">
        <v>316864</v>
      </c>
      <c r="M58" s="119">
        <f t="shared" si="0"/>
        <v>2050185</v>
      </c>
      <c r="N58" s="88">
        <v>1733849</v>
      </c>
      <c r="O58" s="65">
        <v>316864</v>
      </c>
      <c r="P58" s="157">
        <f t="shared" si="1"/>
        <v>2050713</v>
      </c>
    </row>
    <row r="59" spans="2:16" ht="15.75" customHeight="1">
      <c r="B59" s="370"/>
      <c r="C59" s="358"/>
      <c r="D59" s="358"/>
      <c r="E59" s="417"/>
      <c r="F59" s="418"/>
      <c r="G59" s="207" t="s">
        <v>205</v>
      </c>
      <c r="H59" s="208"/>
      <c r="I59" s="17" t="s">
        <v>144</v>
      </c>
      <c r="J59" s="151"/>
      <c r="K59" s="126">
        <v>505587</v>
      </c>
      <c r="L59" s="65">
        <v>87542</v>
      </c>
      <c r="M59" s="119">
        <f t="shared" si="0"/>
        <v>593129</v>
      </c>
      <c r="N59" s="88">
        <v>506930</v>
      </c>
      <c r="O59" s="65">
        <v>87542</v>
      </c>
      <c r="P59" s="157">
        <f t="shared" si="1"/>
        <v>594472</v>
      </c>
    </row>
    <row r="60" spans="2:16" ht="15.75" customHeight="1">
      <c r="B60" s="370"/>
      <c r="C60" s="358"/>
      <c r="D60" s="358"/>
      <c r="E60" s="417"/>
      <c r="F60" s="418"/>
      <c r="G60" s="209"/>
      <c r="H60" s="210"/>
      <c r="I60" s="17" t="s">
        <v>145</v>
      </c>
      <c r="J60" s="151"/>
      <c r="K60" s="126">
        <v>1343</v>
      </c>
      <c r="L60" s="65">
        <v>0</v>
      </c>
      <c r="M60" s="119">
        <f t="shared" si="0"/>
        <v>1343</v>
      </c>
      <c r="N60" s="88">
        <v>0</v>
      </c>
      <c r="O60" s="65">
        <v>339</v>
      </c>
      <c r="P60" s="157">
        <f t="shared" si="1"/>
        <v>339</v>
      </c>
    </row>
    <row r="61" spans="2:16" ht="15.75" customHeight="1" thickBot="1">
      <c r="B61" s="392"/>
      <c r="C61" s="359"/>
      <c r="D61" s="359"/>
      <c r="E61" s="419"/>
      <c r="F61" s="420"/>
      <c r="G61" s="425"/>
      <c r="H61" s="426"/>
      <c r="I61" s="111" t="s">
        <v>146</v>
      </c>
      <c r="J61" s="152"/>
      <c r="K61" s="146">
        <v>506930</v>
      </c>
      <c r="L61" s="94">
        <v>87542</v>
      </c>
      <c r="M61" s="95">
        <f t="shared" si="0"/>
        <v>594472</v>
      </c>
      <c r="N61" s="93">
        <v>506930</v>
      </c>
      <c r="O61" s="94">
        <v>87881</v>
      </c>
      <c r="P61" s="95">
        <f t="shared" si="1"/>
        <v>594811</v>
      </c>
    </row>
  </sheetData>
  <sheetProtection/>
  <mergeCells count="41">
    <mergeCell ref="G47:H49"/>
    <mergeCell ref="E32:H34"/>
    <mergeCell ref="G59:H61"/>
    <mergeCell ref="D38:D49"/>
    <mergeCell ref="N3:P3"/>
    <mergeCell ref="E8:H10"/>
    <mergeCell ref="D21:H22"/>
    <mergeCell ref="E17:H18"/>
    <mergeCell ref="B3:J4"/>
    <mergeCell ref="E14:H16"/>
    <mergeCell ref="K3:M3"/>
    <mergeCell ref="D5:D16"/>
    <mergeCell ref="E28:H29"/>
    <mergeCell ref="D26:D29"/>
    <mergeCell ref="C30:C31"/>
    <mergeCell ref="E5:H7"/>
    <mergeCell ref="G56:H58"/>
    <mergeCell ref="E19:H20"/>
    <mergeCell ref="D30:H31"/>
    <mergeCell ref="E56:F61"/>
    <mergeCell ref="E50:F55"/>
    <mergeCell ref="E11:H13"/>
    <mergeCell ref="D17:D20"/>
    <mergeCell ref="G38:H40"/>
    <mergeCell ref="G41:H43"/>
    <mergeCell ref="E35:H37"/>
    <mergeCell ref="B5:B29"/>
    <mergeCell ref="C26:C29"/>
    <mergeCell ref="D23:H25"/>
    <mergeCell ref="C5:C25"/>
    <mergeCell ref="B30:B31"/>
    <mergeCell ref="E38:F43"/>
    <mergeCell ref="C32:C61"/>
    <mergeCell ref="E26:H27"/>
    <mergeCell ref="G44:H46"/>
    <mergeCell ref="B32:B61"/>
    <mergeCell ref="D32:D37"/>
    <mergeCell ref="G53:H55"/>
    <mergeCell ref="D50:D61"/>
    <mergeCell ref="G50:H52"/>
    <mergeCell ref="E44:F49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21" useFirstPageNumber="1" horizontalDpi="600" verticalDpi="600" orientation="portrait" paperSize="9" scale="79" r:id="rId1"/>
  <headerFooter alignWithMargins="0">
    <oddFooter>&amp;C&amp;"ＭＳ 明朝,標準"&amp;12-4-　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N78"/>
  <sheetViews>
    <sheetView view="pageBreakPreview" zoomScaleNormal="75" zoomScaleSheetLayoutView="100" zoomScalePageLayoutView="0" workbookViewId="0" topLeftCell="A1">
      <selection activeCell="T14" sqref="T13:U14"/>
    </sheetView>
  </sheetViews>
  <sheetFormatPr defaultColWidth="9.00390625" defaultRowHeight="13.5"/>
  <cols>
    <col min="1" max="1" width="0.74609375" style="8" customWidth="1"/>
    <col min="2" max="3" width="3.625" style="6" customWidth="1"/>
    <col min="4" max="5" width="2.50390625" style="6" customWidth="1"/>
    <col min="6" max="6" width="5.625" style="7" customWidth="1"/>
    <col min="7" max="7" width="16.875" style="7" customWidth="1"/>
    <col min="8" max="8" width="2.125" style="7" customWidth="1"/>
    <col min="9" max="14" width="11.375" style="6" customWidth="1"/>
    <col min="15" max="16384" width="9.00390625" style="8" customWidth="1"/>
  </cols>
  <sheetData>
    <row r="1" ht="14.25">
      <c r="B1" s="5" t="s">
        <v>149</v>
      </c>
    </row>
    <row r="2" ht="12" thickBot="1"/>
    <row r="3" spans="2:14" ht="15" customHeight="1">
      <c r="B3" s="329" t="s">
        <v>141</v>
      </c>
      <c r="C3" s="330"/>
      <c r="D3" s="330"/>
      <c r="E3" s="330"/>
      <c r="F3" s="330"/>
      <c r="G3" s="330"/>
      <c r="H3" s="330"/>
      <c r="I3" s="194" t="s">
        <v>260</v>
      </c>
      <c r="J3" s="195"/>
      <c r="K3" s="196"/>
      <c r="L3" s="194" t="s">
        <v>261</v>
      </c>
      <c r="M3" s="195"/>
      <c r="N3" s="196"/>
    </row>
    <row r="4" spans="2:14" ht="15" customHeight="1" thickBot="1">
      <c r="B4" s="421"/>
      <c r="C4" s="422"/>
      <c r="D4" s="422"/>
      <c r="E4" s="422"/>
      <c r="F4" s="422"/>
      <c r="G4" s="422"/>
      <c r="H4" s="422"/>
      <c r="I4" s="51" t="s">
        <v>125</v>
      </c>
      <c r="J4" s="46" t="s">
        <v>58</v>
      </c>
      <c r="K4" s="52" t="s">
        <v>59</v>
      </c>
      <c r="L4" s="46" t="s">
        <v>125</v>
      </c>
      <c r="M4" s="46" t="s">
        <v>58</v>
      </c>
      <c r="N4" s="52" t="s">
        <v>59</v>
      </c>
    </row>
    <row r="5" spans="2:14" s="11" customFormat="1" ht="15.75" customHeight="1">
      <c r="B5" s="443" t="s">
        <v>206</v>
      </c>
      <c r="C5" s="444" t="s">
        <v>231</v>
      </c>
      <c r="D5" s="445" t="s">
        <v>232</v>
      </c>
      <c r="E5" s="446" t="s">
        <v>229</v>
      </c>
      <c r="F5" s="302" t="s">
        <v>203</v>
      </c>
      <c r="G5" s="30" t="s">
        <v>144</v>
      </c>
      <c r="H5" s="55"/>
      <c r="I5" s="112">
        <v>20093</v>
      </c>
      <c r="J5" s="113">
        <v>0</v>
      </c>
      <c r="K5" s="114">
        <f aca="true" t="shared" si="0" ref="K5:K10">SUM(I5:J5)</f>
        <v>20093</v>
      </c>
      <c r="L5" s="97">
        <v>20093</v>
      </c>
      <c r="M5" s="63">
        <v>0</v>
      </c>
      <c r="N5" s="64">
        <f aca="true" t="shared" si="1" ref="N5:N11">SUM(L5:M5)</f>
        <v>20093</v>
      </c>
    </row>
    <row r="6" spans="2:14" s="11" customFormat="1" ht="15.75" customHeight="1">
      <c r="B6" s="370"/>
      <c r="C6" s="358"/>
      <c r="D6" s="381"/>
      <c r="E6" s="327"/>
      <c r="F6" s="302"/>
      <c r="G6" s="17" t="s">
        <v>145</v>
      </c>
      <c r="H6" s="44"/>
      <c r="I6" s="98">
        <v>0</v>
      </c>
      <c r="J6" s="65">
        <v>0</v>
      </c>
      <c r="K6" s="110">
        <f t="shared" si="0"/>
        <v>0</v>
      </c>
      <c r="L6" s="92">
        <v>0</v>
      </c>
      <c r="M6" s="65">
        <v>0</v>
      </c>
      <c r="N6" s="110">
        <f t="shared" si="1"/>
        <v>0</v>
      </c>
    </row>
    <row r="7" spans="2:14" s="11" customFormat="1" ht="15.75" customHeight="1">
      <c r="B7" s="370"/>
      <c r="C7" s="358"/>
      <c r="D7" s="381"/>
      <c r="E7" s="327"/>
      <c r="F7" s="433"/>
      <c r="G7" s="17" t="s">
        <v>146</v>
      </c>
      <c r="H7" s="44"/>
      <c r="I7" s="98">
        <v>20093</v>
      </c>
      <c r="J7" s="65">
        <v>0</v>
      </c>
      <c r="K7" s="110">
        <f t="shared" si="0"/>
        <v>20093</v>
      </c>
      <c r="L7" s="92">
        <v>20093</v>
      </c>
      <c r="M7" s="65">
        <v>0</v>
      </c>
      <c r="N7" s="110">
        <f t="shared" si="1"/>
        <v>20093</v>
      </c>
    </row>
    <row r="8" spans="2:14" s="11" customFormat="1" ht="15.75" customHeight="1">
      <c r="B8" s="370"/>
      <c r="C8" s="358"/>
      <c r="D8" s="381"/>
      <c r="E8" s="327"/>
      <c r="F8" s="432" t="s">
        <v>205</v>
      </c>
      <c r="G8" s="17" t="s">
        <v>144</v>
      </c>
      <c r="H8" s="44"/>
      <c r="I8" s="98">
        <v>7394</v>
      </c>
      <c r="J8" s="92">
        <v>0</v>
      </c>
      <c r="K8" s="110">
        <f t="shared" si="0"/>
        <v>7394</v>
      </c>
      <c r="L8" s="92">
        <v>7394</v>
      </c>
      <c r="M8" s="92">
        <v>0</v>
      </c>
      <c r="N8" s="110">
        <f t="shared" si="1"/>
        <v>7394</v>
      </c>
    </row>
    <row r="9" spans="2:14" s="11" customFormat="1" ht="15.75" customHeight="1">
      <c r="B9" s="370"/>
      <c r="C9" s="358"/>
      <c r="D9" s="381"/>
      <c r="E9" s="327"/>
      <c r="F9" s="302"/>
      <c r="G9" s="17" t="s">
        <v>145</v>
      </c>
      <c r="H9" s="44"/>
      <c r="I9" s="98">
        <v>0</v>
      </c>
      <c r="J9" s="92">
        <v>0</v>
      </c>
      <c r="K9" s="110">
        <f t="shared" si="0"/>
        <v>0</v>
      </c>
      <c r="L9" s="92">
        <v>0</v>
      </c>
      <c r="M9" s="92">
        <v>0</v>
      </c>
      <c r="N9" s="110">
        <f t="shared" si="1"/>
        <v>0</v>
      </c>
    </row>
    <row r="10" spans="2:14" s="11" customFormat="1" ht="15.75" customHeight="1">
      <c r="B10" s="370"/>
      <c r="C10" s="358"/>
      <c r="D10" s="381"/>
      <c r="E10" s="327"/>
      <c r="F10" s="433"/>
      <c r="G10" s="17" t="s">
        <v>146</v>
      </c>
      <c r="H10" s="44"/>
      <c r="I10" s="98">
        <v>7394</v>
      </c>
      <c r="J10" s="92">
        <v>0</v>
      </c>
      <c r="K10" s="110">
        <f t="shared" si="0"/>
        <v>7394</v>
      </c>
      <c r="L10" s="92">
        <v>7394</v>
      </c>
      <c r="M10" s="92">
        <v>0</v>
      </c>
      <c r="N10" s="110">
        <f t="shared" si="1"/>
        <v>7394</v>
      </c>
    </row>
    <row r="11" spans="2:14" s="11" customFormat="1" ht="15.75" customHeight="1">
      <c r="B11" s="370"/>
      <c r="C11" s="358"/>
      <c r="D11" s="381"/>
      <c r="E11" s="436" t="s">
        <v>186</v>
      </c>
      <c r="F11" s="302" t="s">
        <v>203</v>
      </c>
      <c r="G11" s="30" t="s">
        <v>144</v>
      </c>
      <c r="H11" s="55"/>
      <c r="I11" s="96">
        <v>0</v>
      </c>
      <c r="J11" s="63">
        <v>3343</v>
      </c>
      <c r="K11" s="99">
        <f aca="true" t="shared" si="2" ref="K11:K58">SUM(I11:J11)</f>
        <v>3343</v>
      </c>
      <c r="L11" s="97">
        <v>0</v>
      </c>
      <c r="M11" s="63">
        <v>3343</v>
      </c>
      <c r="N11" s="64">
        <f t="shared" si="1"/>
        <v>3343</v>
      </c>
    </row>
    <row r="12" spans="2:14" s="11" customFormat="1" ht="15.75" customHeight="1">
      <c r="B12" s="370"/>
      <c r="C12" s="358"/>
      <c r="D12" s="381"/>
      <c r="E12" s="447"/>
      <c r="F12" s="302"/>
      <c r="G12" s="17" t="s">
        <v>145</v>
      </c>
      <c r="H12" s="44"/>
      <c r="I12" s="98">
        <v>0</v>
      </c>
      <c r="J12" s="65">
        <v>0</v>
      </c>
      <c r="K12" s="110">
        <f t="shared" si="2"/>
        <v>0</v>
      </c>
      <c r="L12" s="92">
        <v>0</v>
      </c>
      <c r="M12" s="65">
        <v>0</v>
      </c>
      <c r="N12" s="110">
        <f aca="true" t="shared" si="3" ref="N12:N58">SUM(L12:M12)</f>
        <v>0</v>
      </c>
    </row>
    <row r="13" spans="2:14" s="11" customFormat="1" ht="15.75" customHeight="1">
      <c r="B13" s="370"/>
      <c r="C13" s="358"/>
      <c r="D13" s="381"/>
      <c r="E13" s="447"/>
      <c r="F13" s="433"/>
      <c r="G13" s="17" t="s">
        <v>146</v>
      </c>
      <c r="H13" s="44"/>
      <c r="I13" s="98">
        <v>0</v>
      </c>
      <c r="J13" s="65">
        <v>3343</v>
      </c>
      <c r="K13" s="110">
        <f t="shared" si="2"/>
        <v>3343</v>
      </c>
      <c r="L13" s="92">
        <v>0</v>
      </c>
      <c r="M13" s="65">
        <v>3343</v>
      </c>
      <c r="N13" s="110">
        <f t="shared" si="3"/>
        <v>3343</v>
      </c>
    </row>
    <row r="14" spans="2:14" s="11" customFormat="1" ht="15.75" customHeight="1">
      <c r="B14" s="370"/>
      <c r="C14" s="358"/>
      <c r="D14" s="381"/>
      <c r="E14" s="447"/>
      <c r="F14" s="432" t="s">
        <v>205</v>
      </c>
      <c r="G14" s="17" t="s">
        <v>144</v>
      </c>
      <c r="H14" s="44"/>
      <c r="I14" s="98">
        <v>0</v>
      </c>
      <c r="J14" s="92">
        <v>0</v>
      </c>
      <c r="K14" s="110">
        <f t="shared" si="2"/>
        <v>0</v>
      </c>
      <c r="L14" s="92">
        <v>0</v>
      </c>
      <c r="M14" s="92">
        <v>0</v>
      </c>
      <c r="N14" s="110">
        <f t="shared" si="3"/>
        <v>0</v>
      </c>
    </row>
    <row r="15" spans="2:14" s="11" customFormat="1" ht="15.75" customHeight="1">
      <c r="B15" s="370"/>
      <c r="C15" s="358"/>
      <c r="D15" s="381"/>
      <c r="E15" s="447"/>
      <c r="F15" s="302"/>
      <c r="G15" s="17" t="s">
        <v>145</v>
      </c>
      <c r="H15" s="44"/>
      <c r="I15" s="98">
        <v>0</v>
      </c>
      <c r="J15" s="92">
        <v>0</v>
      </c>
      <c r="K15" s="110">
        <f t="shared" si="2"/>
        <v>0</v>
      </c>
      <c r="L15" s="92">
        <v>0</v>
      </c>
      <c r="M15" s="92">
        <v>0</v>
      </c>
      <c r="N15" s="110">
        <f t="shared" si="3"/>
        <v>0</v>
      </c>
    </row>
    <row r="16" spans="2:14" s="11" customFormat="1" ht="15.75" customHeight="1">
      <c r="B16" s="370"/>
      <c r="C16" s="358"/>
      <c r="D16" s="381"/>
      <c r="E16" s="447"/>
      <c r="F16" s="433"/>
      <c r="G16" s="17" t="s">
        <v>146</v>
      </c>
      <c r="H16" s="44"/>
      <c r="I16" s="98">
        <v>0</v>
      </c>
      <c r="J16" s="92">
        <v>0</v>
      </c>
      <c r="K16" s="110">
        <f t="shared" si="2"/>
        <v>0</v>
      </c>
      <c r="L16" s="92">
        <v>0</v>
      </c>
      <c r="M16" s="92">
        <v>0</v>
      </c>
      <c r="N16" s="110">
        <f t="shared" si="3"/>
        <v>0</v>
      </c>
    </row>
    <row r="17" spans="2:14" s="11" customFormat="1" ht="15.75" customHeight="1">
      <c r="B17" s="370"/>
      <c r="C17" s="358"/>
      <c r="D17" s="381"/>
      <c r="E17" s="393" t="s">
        <v>185</v>
      </c>
      <c r="F17" s="432" t="s">
        <v>203</v>
      </c>
      <c r="G17" s="17" t="s">
        <v>144</v>
      </c>
      <c r="H17" s="44"/>
      <c r="I17" s="98">
        <v>0</v>
      </c>
      <c r="J17" s="92">
        <v>0</v>
      </c>
      <c r="K17" s="110">
        <f t="shared" si="2"/>
        <v>0</v>
      </c>
      <c r="L17" s="92">
        <v>0</v>
      </c>
      <c r="M17" s="92">
        <v>0</v>
      </c>
      <c r="N17" s="110">
        <f t="shared" si="3"/>
        <v>0</v>
      </c>
    </row>
    <row r="18" spans="2:14" s="11" customFormat="1" ht="15.75" customHeight="1">
      <c r="B18" s="370"/>
      <c r="C18" s="358"/>
      <c r="D18" s="381"/>
      <c r="E18" s="394"/>
      <c r="F18" s="302"/>
      <c r="G18" s="17" t="s">
        <v>145</v>
      </c>
      <c r="H18" s="44"/>
      <c r="I18" s="98">
        <v>0</v>
      </c>
      <c r="J18" s="92">
        <v>0</v>
      </c>
      <c r="K18" s="110">
        <f t="shared" si="2"/>
        <v>0</v>
      </c>
      <c r="L18" s="92">
        <v>0</v>
      </c>
      <c r="M18" s="92">
        <v>0</v>
      </c>
      <c r="N18" s="110">
        <f t="shared" si="3"/>
        <v>0</v>
      </c>
    </row>
    <row r="19" spans="2:14" s="11" customFormat="1" ht="15.75" customHeight="1">
      <c r="B19" s="370"/>
      <c r="C19" s="358"/>
      <c r="D19" s="381"/>
      <c r="E19" s="394"/>
      <c r="F19" s="433"/>
      <c r="G19" s="17" t="s">
        <v>146</v>
      </c>
      <c r="H19" s="44"/>
      <c r="I19" s="98">
        <v>0</v>
      </c>
      <c r="J19" s="92">
        <v>0</v>
      </c>
      <c r="K19" s="110">
        <f t="shared" si="2"/>
        <v>0</v>
      </c>
      <c r="L19" s="92">
        <v>0</v>
      </c>
      <c r="M19" s="92">
        <v>0</v>
      </c>
      <c r="N19" s="110">
        <f t="shared" si="3"/>
        <v>0</v>
      </c>
    </row>
    <row r="20" spans="2:14" s="11" customFormat="1" ht="15.75" customHeight="1">
      <c r="B20" s="370"/>
      <c r="C20" s="358"/>
      <c r="D20" s="381"/>
      <c r="E20" s="394"/>
      <c r="F20" s="432" t="s">
        <v>205</v>
      </c>
      <c r="G20" s="17" t="s">
        <v>144</v>
      </c>
      <c r="H20" s="44"/>
      <c r="I20" s="98">
        <v>0</v>
      </c>
      <c r="J20" s="92">
        <v>0</v>
      </c>
      <c r="K20" s="110">
        <f t="shared" si="2"/>
        <v>0</v>
      </c>
      <c r="L20" s="92">
        <v>0</v>
      </c>
      <c r="M20" s="92">
        <v>0</v>
      </c>
      <c r="N20" s="110">
        <f t="shared" si="3"/>
        <v>0</v>
      </c>
    </row>
    <row r="21" spans="2:14" s="11" customFormat="1" ht="15.75" customHeight="1">
      <c r="B21" s="370"/>
      <c r="C21" s="358"/>
      <c r="D21" s="381"/>
      <c r="E21" s="394"/>
      <c r="F21" s="302"/>
      <c r="G21" s="17" t="s">
        <v>145</v>
      </c>
      <c r="H21" s="44"/>
      <c r="I21" s="98">
        <v>0</v>
      </c>
      <c r="J21" s="92">
        <v>0</v>
      </c>
      <c r="K21" s="110">
        <f t="shared" si="2"/>
        <v>0</v>
      </c>
      <c r="L21" s="92">
        <v>0</v>
      </c>
      <c r="M21" s="92">
        <v>0</v>
      </c>
      <c r="N21" s="110">
        <f t="shared" si="3"/>
        <v>0</v>
      </c>
    </row>
    <row r="22" spans="2:14" s="11" customFormat="1" ht="15.75" customHeight="1">
      <c r="B22" s="370"/>
      <c r="C22" s="358"/>
      <c r="D22" s="381"/>
      <c r="E22" s="395"/>
      <c r="F22" s="433"/>
      <c r="G22" s="17" t="s">
        <v>146</v>
      </c>
      <c r="H22" s="44"/>
      <c r="I22" s="98">
        <v>0</v>
      </c>
      <c r="J22" s="92">
        <v>0</v>
      </c>
      <c r="K22" s="110">
        <f t="shared" si="2"/>
        <v>0</v>
      </c>
      <c r="L22" s="92">
        <v>0</v>
      </c>
      <c r="M22" s="92">
        <v>0</v>
      </c>
      <c r="N22" s="110">
        <f t="shared" si="3"/>
        <v>0</v>
      </c>
    </row>
    <row r="23" spans="2:14" s="11" customFormat="1" ht="15.75" customHeight="1">
      <c r="B23" s="370"/>
      <c r="C23" s="358"/>
      <c r="D23" s="381"/>
      <c r="E23" s="434" t="s">
        <v>182</v>
      </c>
      <c r="F23" s="432" t="s">
        <v>203</v>
      </c>
      <c r="G23" s="17" t="s">
        <v>144</v>
      </c>
      <c r="H23" s="44"/>
      <c r="I23" s="88">
        <v>870649</v>
      </c>
      <c r="J23" s="65">
        <v>186458</v>
      </c>
      <c r="K23" s="110">
        <f t="shared" si="2"/>
        <v>1057107</v>
      </c>
      <c r="L23" s="65">
        <v>858105</v>
      </c>
      <c r="M23" s="65">
        <v>183839</v>
      </c>
      <c r="N23" s="110">
        <f t="shared" si="3"/>
        <v>1041944</v>
      </c>
    </row>
    <row r="24" spans="2:14" s="11" customFormat="1" ht="15.75" customHeight="1">
      <c r="B24" s="370"/>
      <c r="C24" s="358"/>
      <c r="D24" s="381"/>
      <c r="E24" s="435"/>
      <c r="F24" s="302"/>
      <c r="G24" s="17" t="s">
        <v>145</v>
      </c>
      <c r="H24" s="44"/>
      <c r="I24" s="88">
        <v>-12544</v>
      </c>
      <c r="J24" s="65">
        <v>-2619</v>
      </c>
      <c r="K24" s="110">
        <f t="shared" si="2"/>
        <v>-15163</v>
      </c>
      <c r="L24" s="65">
        <v>-6377</v>
      </c>
      <c r="M24" s="65">
        <v>437</v>
      </c>
      <c r="N24" s="110">
        <f t="shared" si="3"/>
        <v>-5940</v>
      </c>
    </row>
    <row r="25" spans="2:14" s="11" customFormat="1" ht="15.75" customHeight="1">
      <c r="B25" s="370"/>
      <c r="C25" s="358"/>
      <c r="D25" s="381"/>
      <c r="E25" s="435"/>
      <c r="F25" s="433"/>
      <c r="G25" s="17" t="s">
        <v>146</v>
      </c>
      <c r="H25" s="44"/>
      <c r="I25" s="88">
        <v>858105</v>
      </c>
      <c r="J25" s="65">
        <v>183839</v>
      </c>
      <c r="K25" s="110">
        <f t="shared" si="2"/>
        <v>1041944</v>
      </c>
      <c r="L25" s="65">
        <v>851728</v>
      </c>
      <c r="M25" s="65">
        <v>184276</v>
      </c>
      <c r="N25" s="110">
        <f t="shared" si="3"/>
        <v>1036004</v>
      </c>
    </row>
    <row r="26" spans="2:14" s="11" customFormat="1" ht="15.75" customHeight="1">
      <c r="B26" s="370"/>
      <c r="C26" s="358"/>
      <c r="D26" s="381"/>
      <c r="E26" s="435"/>
      <c r="F26" s="432" t="s">
        <v>205</v>
      </c>
      <c r="G26" s="17" t="s">
        <v>144</v>
      </c>
      <c r="H26" s="44"/>
      <c r="I26" s="88">
        <v>386546</v>
      </c>
      <c r="J26" s="65">
        <v>73099</v>
      </c>
      <c r="K26" s="110">
        <f t="shared" si="2"/>
        <v>459645</v>
      </c>
      <c r="L26" s="65">
        <v>381253</v>
      </c>
      <c r="M26" s="65">
        <v>72533</v>
      </c>
      <c r="N26" s="110">
        <f t="shared" si="3"/>
        <v>453786</v>
      </c>
    </row>
    <row r="27" spans="2:14" s="11" customFormat="1" ht="15.75" customHeight="1">
      <c r="B27" s="370"/>
      <c r="C27" s="358"/>
      <c r="D27" s="381"/>
      <c r="E27" s="435"/>
      <c r="F27" s="302"/>
      <c r="G27" s="17" t="s">
        <v>145</v>
      </c>
      <c r="H27" s="44"/>
      <c r="I27" s="88">
        <v>-5293</v>
      </c>
      <c r="J27" s="65">
        <v>-566</v>
      </c>
      <c r="K27" s="110">
        <f t="shared" si="2"/>
        <v>-5859</v>
      </c>
      <c r="L27" s="65">
        <v>-505</v>
      </c>
      <c r="M27" s="65">
        <v>260</v>
      </c>
      <c r="N27" s="110">
        <f t="shared" si="3"/>
        <v>-245</v>
      </c>
    </row>
    <row r="28" spans="2:14" s="11" customFormat="1" ht="15.75" customHeight="1">
      <c r="B28" s="370"/>
      <c r="C28" s="358"/>
      <c r="D28" s="381"/>
      <c r="E28" s="436"/>
      <c r="F28" s="433"/>
      <c r="G28" s="17" t="s">
        <v>146</v>
      </c>
      <c r="H28" s="44"/>
      <c r="I28" s="88">
        <v>381253</v>
      </c>
      <c r="J28" s="65">
        <v>72533</v>
      </c>
      <c r="K28" s="110">
        <f t="shared" si="2"/>
        <v>453786</v>
      </c>
      <c r="L28" s="65">
        <v>380748</v>
      </c>
      <c r="M28" s="65">
        <v>72793</v>
      </c>
      <c r="N28" s="110">
        <f t="shared" si="3"/>
        <v>453541</v>
      </c>
    </row>
    <row r="29" spans="2:14" s="11" customFormat="1" ht="15.75" customHeight="1">
      <c r="B29" s="370"/>
      <c r="C29" s="358"/>
      <c r="D29" s="381"/>
      <c r="E29" s="434" t="s">
        <v>55</v>
      </c>
      <c r="F29" s="432" t="s">
        <v>203</v>
      </c>
      <c r="G29" s="17" t="s">
        <v>144</v>
      </c>
      <c r="H29" s="44"/>
      <c r="I29" s="88">
        <v>6557320</v>
      </c>
      <c r="J29" s="65">
        <v>967537</v>
      </c>
      <c r="K29" s="110">
        <f t="shared" si="2"/>
        <v>7524857</v>
      </c>
      <c r="L29" s="65">
        <v>6563219</v>
      </c>
      <c r="M29" s="65">
        <v>967722</v>
      </c>
      <c r="N29" s="110">
        <f t="shared" si="3"/>
        <v>7530941</v>
      </c>
    </row>
    <row r="30" spans="2:14" s="11" customFormat="1" ht="15.75" customHeight="1">
      <c r="B30" s="370"/>
      <c r="C30" s="358"/>
      <c r="D30" s="381"/>
      <c r="E30" s="435"/>
      <c r="F30" s="302"/>
      <c r="G30" s="17" t="s">
        <v>145</v>
      </c>
      <c r="H30" s="44"/>
      <c r="I30" s="88">
        <v>5899</v>
      </c>
      <c r="J30" s="65">
        <v>185</v>
      </c>
      <c r="K30" s="110">
        <f t="shared" si="2"/>
        <v>6084</v>
      </c>
      <c r="L30" s="65">
        <v>27874</v>
      </c>
      <c r="M30" s="65">
        <v>1211</v>
      </c>
      <c r="N30" s="110">
        <f t="shared" si="3"/>
        <v>29085</v>
      </c>
    </row>
    <row r="31" spans="2:14" s="11" customFormat="1" ht="15.75" customHeight="1">
      <c r="B31" s="370"/>
      <c r="C31" s="358"/>
      <c r="D31" s="381"/>
      <c r="E31" s="435"/>
      <c r="F31" s="433"/>
      <c r="G31" s="17" t="s">
        <v>146</v>
      </c>
      <c r="H31" s="44"/>
      <c r="I31" s="88">
        <v>6563219</v>
      </c>
      <c r="J31" s="65">
        <v>967722</v>
      </c>
      <c r="K31" s="110">
        <f t="shared" si="2"/>
        <v>7530941</v>
      </c>
      <c r="L31" s="65">
        <v>6591093</v>
      </c>
      <c r="M31" s="65">
        <v>968933</v>
      </c>
      <c r="N31" s="110">
        <f t="shared" si="3"/>
        <v>7560026</v>
      </c>
    </row>
    <row r="32" spans="2:14" s="11" customFormat="1" ht="15.75" customHeight="1">
      <c r="B32" s="370"/>
      <c r="C32" s="358"/>
      <c r="D32" s="381"/>
      <c r="E32" s="435"/>
      <c r="F32" s="432" t="s">
        <v>205</v>
      </c>
      <c r="G32" s="17" t="s">
        <v>144</v>
      </c>
      <c r="H32" s="44"/>
      <c r="I32" s="88">
        <v>83393</v>
      </c>
      <c r="J32" s="65">
        <v>11465</v>
      </c>
      <c r="K32" s="110">
        <f t="shared" si="2"/>
        <v>94858</v>
      </c>
      <c r="L32" s="65">
        <v>83449</v>
      </c>
      <c r="M32" s="65">
        <v>11633</v>
      </c>
      <c r="N32" s="110">
        <f t="shared" si="3"/>
        <v>95082</v>
      </c>
    </row>
    <row r="33" spans="2:14" s="11" customFormat="1" ht="15.75" customHeight="1">
      <c r="B33" s="370"/>
      <c r="C33" s="358"/>
      <c r="D33" s="381"/>
      <c r="E33" s="435"/>
      <c r="F33" s="302"/>
      <c r="G33" s="17" t="s">
        <v>145</v>
      </c>
      <c r="H33" s="44"/>
      <c r="I33" s="88">
        <v>56</v>
      </c>
      <c r="J33" s="92">
        <v>168</v>
      </c>
      <c r="K33" s="110">
        <f t="shared" si="2"/>
        <v>224</v>
      </c>
      <c r="L33" s="65">
        <v>177</v>
      </c>
      <c r="M33" s="92">
        <v>68</v>
      </c>
      <c r="N33" s="110">
        <f t="shared" si="3"/>
        <v>245</v>
      </c>
    </row>
    <row r="34" spans="2:14" s="11" customFormat="1" ht="15.75" customHeight="1">
      <c r="B34" s="370"/>
      <c r="C34" s="358"/>
      <c r="D34" s="381"/>
      <c r="E34" s="436"/>
      <c r="F34" s="433"/>
      <c r="G34" s="17" t="s">
        <v>146</v>
      </c>
      <c r="H34" s="44"/>
      <c r="I34" s="88">
        <v>83449</v>
      </c>
      <c r="J34" s="65">
        <v>11633</v>
      </c>
      <c r="K34" s="110">
        <f t="shared" si="2"/>
        <v>95082</v>
      </c>
      <c r="L34" s="65">
        <v>83626</v>
      </c>
      <c r="M34" s="65">
        <v>11701</v>
      </c>
      <c r="N34" s="110">
        <f t="shared" si="3"/>
        <v>95327</v>
      </c>
    </row>
    <row r="35" spans="2:14" s="11" customFormat="1" ht="15.75" customHeight="1">
      <c r="B35" s="370"/>
      <c r="C35" s="358"/>
      <c r="D35" s="381"/>
      <c r="E35" s="393" t="s">
        <v>187</v>
      </c>
      <c r="F35" s="432" t="s">
        <v>203</v>
      </c>
      <c r="G35" s="17" t="s">
        <v>144</v>
      </c>
      <c r="H35" s="56"/>
      <c r="I35" s="69">
        <v>11946935</v>
      </c>
      <c r="J35" s="63">
        <v>1659541</v>
      </c>
      <c r="K35" s="64">
        <f t="shared" si="2"/>
        <v>13606476</v>
      </c>
      <c r="L35" s="63">
        <v>12014855</v>
      </c>
      <c r="M35" s="63">
        <v>1669536</v>
      </c>
      <c r="N35" s="64">
        <f t="shared" si="3"/>
        <v>13684391</v>
      </c>
    </row>
    <row r="36" spans="2:14" s="11" customFormat="1" ht="15.75" customHeight="1">
      <c r="B36" s="370"/>
      <c r="C36" s="358"/>
      <c r="D36" s="381"/>
      <c r="E36" s="394"/>
      <c r="F36" s="302"/>
      <c r="G36" s="17" t="s">
        <v>145</v>
      </c>
      <c r="H36" s="57"/>
      <c r="I36" s="88">
        <v>67920</v>
      </c>
      <c r="J36" s="65">
        <v>9995</v>
      </c>
      <c r="K36" s="110">
        <f t="shared" si="2"/>
        <v>77915</v>
      </c>
      <c r="L36" s="65">
        <v>215736</v>
      </c>
      <c r="M36" s="65">
        <v>3658</v>
      </c>
      <c r="N36" s="110">
        <f t="shared" si="3"/>
        <v>219394</v>
      </c>
    </row>
    <row r="37" spans="2:14" s="11" customFormat="1" ht="15.75" customHeight="1">
      <c r="B37" s="370"/>
      <c r="C37" s="358"/>
      <c r="D37" s="381"/>
      <c r="E37" s="394"/>
      <c r="F37" s="433"/>
      <c r="G37" s="17" t="s">
        <v>146</v>
      </c>
      <c r="H37" s="58"/>
      <c r="I37" s="88">
        <v>12014855</v>
      </c>
      <c r="J37" s="65">
        <v>1669536</v>
      </c>
      <c r="K37" s="110">
        <f t="shared" si="2"/>
        <v>13684391</v>
      </c>
      <c r="L37" s="65">
        <v>12230591</v>
      </c>
      <c r="M37" s="65">
        <v>1673194</v>
      </c>
      <c r="N37" s="110">
        <f t="shared" si="3"/>
        <v>13903785</v>
      </c>
    </row>
    <row r="38" spans="2:14" s="11" customFormat="1" ht="15.75" customHeight="1">
      <c r="B38" s="370"/>
      <c r="C38" s="358"/>
      <c r="D38" s="381"/>
      <c r="E38" s="394"/>
      <c r="F38" s="432" t="s">
        <v>205</v>
      </c>
      <c r="G38" s="17" t="s">
        <v>144</v>
      </c>
      <c r="H38" s="56"/>
      <c r="I38" s="69">
        <v>1048391</v>
      </c>
      <c r="J38" s="63">
        <v>247044</v>
      </c>
      <c r="K38" s="64">
        <f t="shared" si="2"/>
        <v>1295435</v>
      </c>
      <c r="L38" s="63">
        <v>1041894</v>
      </c>
      <c r="M38" s="63">
        <v>246162</v>
      </c>
      <c r="N38" s="64">
        <f t="shared" si="3"/>
        <v>1288056</v>
      </c>
    </row>
    <row r="39" spans="2:14" s="11" customFormat="1" ht="15.75" customHeight="1">
      <c r="B39" s="370"/>
      <c r="C39" s="358"/>
      <c r="D39" s="381"/>
      <c r="E39" s="394"/>
      <c r="F39" s="302"/>
      <c r="G39" s="17" t="s">
        <v>145</v>
      </c>
      <c r="H39" s="57"/>
      <c r="I39" s="88">
        <v>-6497</v>
      </c>
      <c r="J39" s="65">
        <v>-882</v>
      </c>
      <c r="K39" s="110">
        <f t="shared" si="2"/>
        <v>-7379</v>
      </c>
      <c r="L39" s="65">
        <v>-3574</v>
      </c>
      <c r="M39" s="65">
        <v>-2282</v>
      </c>
      <c r="N39" s="110">
        <f t="shared" si="3"/>
        <v>-5856</v>
      </c>
    </row>
    <row r="40" spans="2:14" s="11" customFormat="1" ht="15.75" customHeight="1">
      <c r="B40" s="370"/>
      <c r="C40" s="358"/>
      <c r="D40" s="383"/>
      <c r="E40" s="395"/>
      <c r="F40" s="433"/>
      <c r="G40" s="17" t="s">
        <v>146</v>
      </c>
      <c r="H40" s="58"/>
      <c r="I40" s="88">
        <v>1041894</v>
      </c>
      <c r="J40" s="65">
        <v>246162</v>
      </c>
      <c r="K40" s="110">
        <f t="shared" si="2"/>
        <v>1288056</v>
      </c>
      <c r="L40" s="65">
        <v>1038320</v>
      </c>
      <c r="M40" s="65">
        <v>243880</v>
      </c>
      <c r="N40" s="110">
        <f t="shared" si="3"/>
        <v>1282200</v>
      </c>
    </row>
    <row r="41" spans="2:14" s="11" customFormat="1" ht="15.75" customHeight="1">
      <c r="B41" s="370"/>
      <c r="C41" s="358"/>
      <c r="D41" s="437" t="s">
        <v>148</v>
      </c>
      <c r="E41" s="438"/>
      <c r="F41" s="432" t="s">
        <v>203</v>
      </c>
      <c r="G41" s="17" t="s">
        <v>211</v>
      </c>
      <c r="H41" s="12"/>
      <c r="I41" s="69">
        <v>0</v>
      </c>
      <c r="J41" s="63">
        <v>33196</v>
      </c>
      <c r="K41" s="64">
        <f t="shared" si="2"/>
        <v>33196</v>
      </c>
      <c r="L41" s="63">
        <v>0</v>
      </c>
      <c r="M41" s="63">
        <v>33196</v>
      </c>
      <c r="N41" s="64">
        <f t="shared" si="3"/>
        <v>33196</v>
      </c>
    </row>
    <row r="42" spans="2:14" s="11" customFormat="1" ht="15.75" customHeight="1">
      <c r="B42" s="370"/>
      <c r="C42" s="358"/>
      <c r="D42" s="439"/>
      <c r="E42" s="440"/>
      <c r="F42" s="302"/>
      <c r="G42" s="17" t="s">
        <v>212</v>
      </c>
      <c r="H42" s="13"/>
      <c r="I42" s="98">
        <v>0</v>
      </c>
      <c r="J42" s="92">
        <v>0</v>
      </c>
      <c r="K42" s="64">
        <f t="shared" si="2"/>
        <v>0</v>
      </c>
      <c r="L42" s="92">
        <v>0</v>
      </c>
      <c r="M42" s="92">
        <v>0</v>
      </c>
      <c r="N42" s="64">
        <f t="shared" si="3"/>
        <v>0</v>
      </c>
    </row>
    <row r="43" spans="2:14" s="11" customFormat="1" ht="15.75" customHeight="1">
      <c r="B43" s="370"/>
      <c r="C43" s="358"/>
      <c r="D43" s="439"/>
      <c r="E43" s="440"/>
      <c r="F43" s="433"/>
      <c r="G43" s="17" t="s">
        <v>213</v>
      </c>
      <c r="H43" s="13"/>
      <c r="I43" s="88">
        <v>0</v>
      </c>
      <c r="J43" s="65">
        <v>33196</v>
      </c>
      <c r="K43" s="64">
        <f t="shared" si="2"/>
        <v>33196</v>
      </c>
      <c r="L43" s="65">
        <v>0</v>
      </c>
      <c r="M43" s="65">
        <v>33196</v>
      </c>
      <c r="N43" s="64">
        <f t="shared" si="3"/>
        <v>33196</v>
      </c>
    </row>
    <row r="44" spans="2:14" s="11" customFormat="1" ht="15.75" customHeight="1">
      <c r="B44" s="370"/>
      <c r="C44" s="358"/>
      <c r="D44" s="439"/>
      <c r="E44" s="440"/>
      <c r="F44" s="432" t="s">
        <v>205</v>
      </c>
      <c r="G44" s="17" t="s">
        <v>144</v>
      </c>
      <c r="H44" s="13"/>
      <c r="I44" s="98">
        <v>0</v>
      </c>
      <c r="J44" s="92">
        <v>0</v>
      </c>
      <c r="K44" s="64">
        <f t="shared" si="2"/>
        <v>0</v>
      </c>
      <c r="L44" s="92">
        <v>0</v>
      </c>
      <c r="M44" s="92">
        <v>0</v>
      </c>
      <c r="N44" s="64">
        <f t="shared" si="3"/>
        <v>0</v>
      </c>
    </row>
    <row r="45" spans="2:14" s="11" customFormat="1" ht="15.75" customHeight="1">
      <c r="B45" s="370"/>
      <c r="C45" s="358"/>
      <c r="D45" s="439"/>
      <c r="E45" s="440"/>
      <c r="F45" s="302"/>
      <c r="G45" s="17" t="s">
        <v>145</v>
      </c>
      <c r="H45" s="13"/>
      <c r="I45" s="98">
        <v>0</v>
      </c>
      <c r="J45" s="92">
        <v>0</v>
      </c>
      <c r="K45" s="64">
        <f t="shared" si="2"/>
        <v>0</v>
      </c>
      <c r="L45" s="92">
        <v>0</v>
      </c>
      <c r="M45" s="92">
        <v>0</v>
      </c>
      <c r="N45" s="64">
        <f t="shared" si="3"/>
        <v>0</v>
      </c>
    </row>
    <row r="46" spans="2:14" s="11" customFormat="1" ht="15.75" customHeight="1">
      <c r="B46" s="370"/>
      <c r="C46" s="358"/>
      <c r="D46" s="441"/>
      <c r="E46" s="442"/>
      <c r="F46" s="433"/>
      <c r="G46" s="17" t="s">
        <v>146</v>
      </c>
      <c r="H46" s="13"/>
      <c r="I46" s="98">
        <v>0</v>
      </c>
      <c r="J46" s="92">
        <v>0</v>
      </c>
      <c r="K46" s="64">
        <f t="shared" si="2"/>
        <v>0</v>
      </c>
      <c r="L46" s="92">
        <v>0</v>
      </c>
      <c r="M46" s="92">
        <v>0</v>
      </c>
      <c r="N46" s="64">
        <f t="shared" si="3"/>
        <v>0</v>
      </c>
    </row>
    <row r="47" spans="2:14" s="11" customFormat="1" ht="15.75" customHeight="1">
      <c r="B47" s="370"/>
      <c r="C47" s="358"/>
      <c r="D47" s="437" t="s">
        <v>22</v>
      </c>
      <c r="E47" s="438"/>
      <c r="F47" s="432" t="s">
        <v>203</v>
      </c>
      <c r="G47" s="17" t="s">
        <v>144</v>
      </c>
      <c r="H47" s="13"/>
      <c r="I47" s="88">
        <v>242705</v>
      </c>
      <c r="J47" s="65">
        <v>44189</v>
      </c>
      <c r="K47" s="110">
        <f t="shared" si="2"/>
        <v>286894</v>
      </c>
      <c r="L47" s="65">
        <v>242845</v>
      </c>
      <c r="M47" s="65">
        <v>44189</v>
      </c>
      <c r="N47" s="110">
        <f t="shared" si="3"/>
        <v>287034</v>
      </c>
    </row>
    <row r="48" spans="2:14" s="11" customFormat="1" ht="15.75" customHeight="1">
      <c r="B48" s="370"/>
      <c r="C48" s="358"/>
      <c r="D48" s="439"/>
      <c r="E48" s="440"/>
      <c r="F48" s="302"/>
      <c r="G48" s="17" t="s">
        <v>145</v>
      </c>
      <c r="H48" s="13"/>
      <c r="I48" s="88">
        <v>140</v>
      </c>
      <c r="J48" s="65">
        <v>0</v>
      </c>
      <c r="K48" s="110">
        <f t="shared" si="2"/>
        <v>140</v>
      </c>
      <c r="L48" s="65">
        <v>-23</v>
      </c>
      <c r="M48" s="65">
        <v>1436</v>
      </c>
      <c r="N48" s="110">
        <f t="shared" si="3"/>
        <v>1413</v>
      </c>
    </row>
    <row r="49" spans="2:14" s="11" customFormat="1" ht="15.75" customHeight="1">
      <c r="B49" s="370"/>
      <c r="C49" s="358"/>
      <c r="D49" s="439"/>
      <c r="E49" s="440"/>
      <c r="F49" s="433"/>
      <c r="G49" s="17" t="s">
        <v>146</v>
      </c>
      <c r="H49" s="13"/>
      <c r="I49" s="88">
        <v>242845</v>
      </c>
      <c r="J49" s="65">
        <v>44189</v>
      </c>
      <c r="K49" s="110">
        <f t="shared" si="2"/>
        <v>287034</v>
      </c>
      <c r="L49" s="65">
        <v>242822</v>
      </c>
      <c r="M49" s="65">
        <v>45625</v>
      </c>
      <c r="N49" s="110">
        <f t="shared" si="3"/>
        <v>288447</v>
      </c>
    </row>
    <row r="50" spans="2:14" s="11" customFormat="1" ht="15.75" customHeight="1">
      <c r="B50" s="370"/>
      <c r="C50" s="358"/>
      <c r="D50" s="439"/>
      <c r="E50" s="440"/>
      <c r="F50" s="432" t="s">
        <v>205</v>
      </c>
      <c r="G50" s="17" t="s">
        <v>144</v>
      </c>
      <c r="H50" s="13"/>
      <c r="I50" s="88">
        <v>397</v>
      </c>
      <c r="J50" s="65">
        <v>5942</v>
      </c>
      <c r="K50" s="110">
        <f t="shared" si="2"/>
        <v>6339</v>
      </c>
      <c r="L50" s="65">
        <v>397</v>
      </c>
      <c r="M50" s="65">
        <v>5942</v>
      </c>
      <c r="N50" s="110">
        <f t="shared" si="3"/>
        <v>6339</v>
      </c>
    </row>
    <row r="51" spans="2:14" s="11" customFormat="1" ht="15.75" customHeight="1">
      <c r="B51" s="370"/>
      <c r="C51" s="358"/>
      <c r="D51" s="439"/>
      <c r="E51" s="440"/>
      <c r="F51" s="302"/>
      <c r="G51" s="17" t="s">
        <v>145</v>
      </c>
      <c r="H51" s="13"/>
      <c r="I51" s="98">
        <v>0</v>
      </c>
      <c r="J51" s="92">
        <v>0</v>
      </c>
      <c r="K51" s="110">
        <f t="shared" si="2"/>
        <v>0</v>
      </c>
      <c r="L51" s="92">
        <v>59</v>
      </c>
      <c r="M51" s="92">
        <v>0</v>
      </c>
      <c r="N51" s="110">
        <f t="shared" si="3"/>
        <v>59</v>
      </c>
    </row>
    <row r="52" spans="2:14" s="11" customFormat="1" ht="15.75" customHeight="1">
      <c r="B52" s="370"/>
      <c r="C52" s="358"/>
      <c r="D52" s="441"/>
      <c r="E52" s="442"/>
      <c r="F52" s="433"/>
      <c r="G52" s="17" t="s">
        <v>146</v>
      </c>
      <c r="H52" s="13"/>
      <c r="I52" s="88">
        <v>397</v>
      </c>
      <c r="J52" s="65">
        <v>5942</v>
      </c>
      <c r="K52" s="110">
        <f t="shared" si="2"/>
        <v>6339</v>
      </c>
      <c r="L52" s="65">
        <v>456</v>
      </c>
      <c r="M52" s="65">
        <v>5942</v>
      </c>
      <c r="N52" s="110">
        <f t="shared" si="3"/>
        <v>6398</v>
      </c>
    </row>
    <row r="53" spans="2:14" s="11" customFormat="1" ht="15.75" customHeight="1">
      <c r="B53" s="370"/>
      <c r="C53" s="358"/>
      <c r="D53" s="428" t="s">
        <v>129</v>
      </c>
      <c r="E53" s="379"/>
      <c r="F53" s="432" t="s">
        <v>203</v>
      </c>
      <c r="G53" s="17" t="s">
        <v>144</v>
      </c>
      <c r="H53" s="13"/>
      <c r="I53" s="88">
        <v>25251968</v>
      </c>
      <c r="J53" s="65">
        <v>3937841</v>
      </c>
      <c r="K53" s="110">
        <f t="shared" si="2"/>
        <v>29189809</v>
      </c>
      <c r="L53" s="65">
        <v>25325589</v>
      </c>
      <c r="M53" s="65">
        <v>3930774</v>
      </c>
      <c r="N53" s="110">
        <f t="shared" si="3"/>
        <v>29256363</v>
      </c>
    </row>
    <row r="54" spans="2:14" s="11" customFormat="1" ht="15.75" customHeight="1">
      <c r="B54" s="370"/>
      <c r="C54" s="358"/>
      <c r="D54" s="429"/>
      <c r="E54" s="381"/>
      <c r="F54" s="302"/>
      <c r="G54" s="17" t="s">
        <v>145</v>
      </c>
      <c r="H54" s="13"/>
      <c r="I54" s="88">
        <v>73621</v>
      </c>
      <c r="J54" s="65">
        <v>-7067</v>
      </c>
      <c r="K54" s="110">
        <f t="shared" si="2"/>
        <v>66554</v>
      </c>
      <c r="L54" s="65">
        <v>248678</v>
      </c>
      <c r="M54" s="65">
        <v>7996</v>
      </c>
      <c r="N54" s="110">
        <f t="shared" si="3"/>
        <v>256674</v>
      </c>
    </row>
    <row r="55" spans="2:14" s="11" customFormat="1" ht="15.75" customHeight="1">
      <c r="B55" s="370"/>
      <c r="C55" s="358"/>
      <c r="D55" s="429"/>
      <c r="E55" s="381"/>
      <c r="F55" s="433"/>
      <c r="G55" s="17" t="s">
        <v>146</v>
      </c>
      <c r="H55" s="13"/>
      <c r="I55" s="88">
        <v>25325589</v>
      </c>
      <c r="J55" s="65">
        <v>3930774</v>
      </c>
      <c r="K55" s="110">
        <f t="shared" si="2"/>
        <v>29256363</v>
      </c>
      <c r="L55" s="65">
        <v>25574267</v>
      </c>
      <c r="M55" s="65">
        <v>3938770</v>
      </c>
      <c r="N55" s="110">
        <f t="shared" si="3"/>
        <v>29513037</v>
      </c>
    </row>
    <row r="56" spans="2:14" s="11" customFormat="1" ht="15.75" customHeight="1">
      <c r="B56" s="370"/>
      <c r="C56" s="358"/>
      <c r="D56" s="429"/>
      <c r="E56" s="381"/>
      <c r="F56" s="432" t="s">
        <v>205</v>
      </c>
      <c r="G56" s="17" t="s">
        <v>144</v>
      </c>
      <c r="H56" s="13"/>
      <c r="I56" s="88">
        <v>3229797</v>
      </c>
      <c r="J56" s="65">
        <v>640332</v>
      </c>
      <c r="K56" s="110">
        <f t="shared" si="2"/>
        <v>3870129</v>
      </c>
      <c r="L56" s="65">
        <v>3216818</v>
      </c>
      <c r="M56" s="65">
        <v>641079</v>
      </c>
      <c r="N56" s="110">
        <f t="shared" si="3"/>
        <v>3857897</v>
      </c>
    </row>
    <row r="57" spans="2:14" s="11" customFormat="1" ht="15.75" customHeight="1">
      <c r="B57" s="370"/>
      <c r="C57" s="358"/>
      <c r="D57" s="429"/>
      <c r="E57" s="381"/>
      <c r="F57" s="302"/>
      <c r="G57" s="17" t="s">
        <v>145</v>
      </c>
      <c r="H57" s="13"/>
      <c r="I57" s="88">
        <v>-12979</v>
      </c>
      <c r="J57" s="65">
        <v>747</v>
      </c>
      <c r="K57" s="110">
        <f t="shared" si="2"/>
        <v>-12232</v>
      </c>
      <c r="L57" s="65">
        <v>23582</v>
      </c>
      <c r="M57" s="65">
        <v>-1791</v>
      </c>
      <c r="N57" s="110">
        <f t="shared" si="3"/>
        <v>21791</v>
      </c>
    </row>
    <row r="58" spans="2:14" s="11" customFormat="1" ht="15.75" customHeight="1" thickBot="1">
      <c r="B58" s="392"/>
      <c r="C58" s="359"/>
      <c r="D58" s="430"/>
      <c r="E58" s="431"/>
      <c r="F58" s="303"/>
      <c r="G58" s="111" t="s">
        <v>146</v>
      </c>
      <c r="H58" s="115"/>
      <c r="I58" s="93">
        <v>3216818</v>
      </c>
      <c r="J58" s="94">
        <v>641079</v>
      </c>
      <c r="K58" s="95">
        <f t="shared" si="2"/>
        <v>3857897</v>
      </c>
      <c r="L58" s="94">
        <v>3240400</v>
      </c>
      <c r="M58" s="94">
        <v>639288</v>
      </c>
      <c r="N58" s="95">
        <f t="shared" si="3"/>
        <v>3879688</v>
      </c>
    </row>
    <row r="74" ht="12">
      <c r="C74" s="14"/>
    </row>
    <row r="75" ht="12">
      <c r="C75" s="14"/>
    </row>
    <row r="76" ht="12">
      <c r="C76" s="14"/>
    </row>
    <row r="77" ht="12">
      <c r="C77" s="14"/>
    </row>
    <row r="78" ht="12">
      <c r="C78" s="14"/>
    </row>
  </sheetData>
  <sheetProtection/>
  <mergeCells count="33">
    <mergeCell ref="E5:E10"/>
    <mergeCell ref="F5:F7"/>
    <mergeCell ref="F8:F10"/>
    <mergeCell ref="F14:F16"/>
    <mergeCell ref="E11:E16"/>
    <mergeCell ref="F38:F40"/>
    <mergeCell ref="F17:F19"/>
    <mergeCell ref="F20:F22"/>
    <mergeCell ref="E17:E22"/>
    <mergeCell ref="E29:E34"/>
    <mergeCell ref="L3:N3"/>
    <mergeCell ref="I3:K3"/>
    <mergeCell ref="B3:H4"/>
    <mergeCell ref="B5:B58"/>
    <mergeCell ref="C5:C58"/>
    <mergeCell ref="D5:D40"/>
    <mergeCell ref="F11:F13"/>
    <mergeCell ref="F41:F43"/>
    <mergeCell ref="F29:F31"/>
    <mergeCell ref="D47:E52"/>
    <mergeCell ref="E23:E28"/>
    <mergeCell ref="F26:F28"/>
    <mergeCell ref="D41:E46"/>
    <mergeCell ref="F23:F25"/>
    <mergeCell ref="F32:F34"/>
    <mergeCell ref="E35:E40"/>
    <mergeCell ref="D53:E58"/>
    <mergeCell ref="F53:F55"/>
    <mergeCell ref="F56:F58"/>
    <mergeCell ref="F35:F37"/>
    <mergeCell ref="F50:F52"/>
    <mergeCell ref="F47:F49"/>
    <mergeCell ref="F44:F46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21" useFirstPageNumber="1" horizontalDpi="600" verticalDpi="600" orientation="portrait" paperSize="9" scale="86" r:id="rId2"/>
  <headerFooter alignWithMargins="0">
    <oddFooter>&amp;C&amp;12　-5-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69"/>
  <sheetViews>
    <sheetView view="pageBreakPreview" zoomScaleNormal="75" zoomScaleSheetLayoutView="100" zoomScalePageLayoutView="0" workbookViewId="0" topLeftCell="A31">
      <selection activeCell="T14" sqref="T14"/>
    </sheetView>
  </sheetViews>
  <sheetFormatPr defaultColWidth="9.00390625" defaultRowHeight="13.5"/>
  <cols>
    <col min="1" max="1" width="0.74609375" style="8" customWidth="1"/>
    <col min="2" max="3" width="3.625" style="6" customWidth="1"/>
    <col min="4" max="5" width="2.50390625" style="6" customWidth="1"/>
    <col min="6" max="6" width="5.625" style="7" customWidth="1"/>
    <col min="7" max="7" width="16.875" style="7" customWidth="1"/>
    <col min="8" max="8" width="2.125" style="7" customWidth="1"/>
    <col min="9" max="14" width="11.375" style="6" customWidth="1"/>
    <col min="15" max="16384" width="9.00390625" style="8" customWidth="1"/>
  </cols>
  <sheetData>
    <row r="1" ht="14.25">
      <c r="B1" s="5" t="s">
        <v>149</v>
      </c>
    </row>
    <row r="2" ht="12" thickBot="1"/>
    <row r="3" spans="2:14" ht="15" customHeight="1">
      <c r="B3" s="329" t="s">
        <v>141</v>
      </c>
      <c r="C3" s="330"/>
      <c r="D3" s="330"/>
      <c r="E3" s="330"/>
      <c r="F3" s="330"/>
      <c r="G3" s="330"/>
      <c r="H3" s="330"/>
      <c r="I3" s="194" t="s">
        <v>260</v>
      </c>
      <c r="J3" s="195"/>
      <c r="K3" s="196"/>
      <c r="L3" s="194" t="s">
        <v>261</v>
      </c>
      <c r="M3" s="195"/>
      <c r="N3" s="196"/>
    </row>
    <row r="4" spans="2:14" ht="15" customHeight="1" thickBot="1">
      <c r="B4" s="421"/>
      <c r="C4" s="422"/>
      <c r="D4" s="422"/>
      <c r="E4" s="422"/>
      <c r="F4" s="422"/>
      <c r="G4" s="422"/>
      <c r="H4" s="422"/>
      <c r="I4" s="51" t="s">
        <v>125</v>
      </c>
      <c r="J4" s="46" t="s">
        <v>58</v>
      </c>
      <c r="K4" s="52" t="s">
        <v>59</v>
      </c>
      <c r="L4" s="46" t="s">
        <v>125</v>
      </c>
      <c r="M4" s="46" t="s">
        <v>58</v>
      </c>
      <c r="N4" s="52" t="s">
        <v>59</v>
      </c>
    </row>
    <row r="5" spans="2:14" ht="15" customHeight="1">
      <c r="B5" s="182" t="s">
        <v>207</v>
      </c>
      <c r="C5" s="358" t="s">
        <v>178</v>
      </c>
      <c r="D5" s="454" t="s">
        <v>24</v>
      </c>
      <c r="E5" s="455"/>
      <c r="F5" s="302" t="s">
        <v>203</v>
      </c>
      <c r="G5" s="30" t="s">
        <v>144</v>
      </c>
      <c r="H5" s="55"/>
      <c r="I5" s="154">
        <v>1068312</v>
      </c>
      <c r="J5" s="63">
        <v>216917</v>
      </c>
      <c r="K5" s="64">
        <f>SUM(I5:J5)</f>
        <v>1285229</v>
      </c>
      <c r="L5" s="63">
        <v>1160681</v>
      </c>
      <c r="M5" s="63">
        <v>252308</v>
      </c>
      <c r="N5" s="64">
        <f>SUM(L5:M5)</f>
        <v>1412989</v>
      </c>
    </row>
    <row r="6" spans="2:14" ht="15" customHeight="1">
      <c r="B6" s="182"/>
      <c r="C6" s="358"/>
      <c r="D6" s="454"/>
      <c r="E6" s="455"/>
      <c r="F6" s="302"/>
      <c r="G6" s="17" t="s">
        <v>145</v>
      </c>
      <c r="H6" s="44"/>
      <c r="I6" s="88">
        <v>92369</v>
      </c>
      <c r="J6" s="65">
        <v>35391</v>
      </c>
      <c r="K6" s="110">
        <f aca="true" t="shared" si="0" ref="K6:K64">SUM(I6:J6)</f>
        <v>127760</v>
      </c>
      <c r="L6" s="65">
        <v>11607</v>
      </c>
      <c r="M6" s="65">
        <v>385</v>
      </c>
      <c r="N6" s="110">
        <f aca="true" t="shared" si="1" ref="N6:N64">SUM(L6:M6)</f>
        <v>11992</v>
      </c>
    </row>
    <row r="7" spans="2:14" ht="15" customHeight="1">
      <c r="B7" s="182"/>
      <c r="C7" s="358"/>
      <c r="D7" s="454"/>
      <c r="E7" s="455"/>
      <c r="F7" s="433"/>
      <c r="G7" s="17" t="s">
        <v>146</v>
      </c>
      <c r="H7" s="44"/>
      <c r="I7" s="88">
        <v>1160681</v>
      </c>
      <c r="J7" s="65">
        <v>252308</v>
      </c>
      <c r="K7" s="110">
        <f t="shared" si="0"/>
        <v>1412989</v>
      </c>
      <c r="L7" s="65">
        <v>1172288</v>
      </c>
      <c r="M7" s="65">
        <v>252693</v>
      </c>
      <c r="N7" s="110">
        <f t="shared" si="1"/>
        <v>1424981</v>
      </c>
    </row>
    <row r="8" spans="2:14" ht="15" customHeight="1">
      <c r="B8" s="182"/>
      <c r="C8" s="358"/>
      <c r="D8" s="454"/>
      <c r="E8" s="455"/>
      <c r="F8" s="432" t="s">
        <v>205</v>
      </c>
      <c r="G8" s="17" t="s">
        <v>144</v>
      </c>
      <c r="H8" s="55"/>
      <c r="I8" s="69">
        <v>109350</v>
      </c>
      <c r="J8" s="63">
        <v>14596</v>
      </c>
      <c r="K8" s="64">
        <f t="shared" si="0"/>
        <v>123946</v>
      </c>
      <c r="L8" s="63">
        <v>112152</v>
      </c>
      <c r="M8" s="63">
        <v>18399</v>
      </c>
      <c r="N8" s="64">
        <f t="shared" si="1"/>
        <v>130551</v>
      </c>
    </row>
    <row r="9" spans="2:14" ht="15" customHeight="1">
      <c r="B9" s="182"/>
      <c r="C9" s="358"/>
      <c r="D9" s="454"/>
      <c r="E9" s="455"/>
      <c r="F9" s="302"/>
      <c r="G9" s="17" t="s">
        <v>145</v>
      </c>
      <c r="H9" s="44"/>
      <c r="I9" s="88">
        <v>2802</v>
      </c>
      <c r="J9" s="65">
        <v>3803</v>
      </c>
      <c r="K9" s="110">
        <f t="shared" si="0"/>
        <v>6605</v>
      </c>
      <c r="L9" s="65">
        <v>-2682</v>
      </c>
      <c r="M9" s="65">
        <v>-2408</v>
      </c>
      <c r="N9" s="110">
        <f t="shared" si="1"/>
        <v>-5090</v>
      </c>
    </row>
    <row r="10" spans="2:14" ht="15" customHeight="1">
      <c r="B10" s="182"/>
      <c r="C10" s="358"/>
      <c r="D10" s="456"/>
      <c r="E10" s="457"/>
      <c r="F10" s="390"/>
      <c r="G10" s="153" t="s">
        <v>146</v>
      </c>
      <c r="H10" s="44"/>
      <c r="I10" s="88">
        <v>112152</v>
      </c>
      <c r="J10" s="65">
        <v>18399</v>
      </c>
      <c r="K10" s="110">
        <f t="shared" si="0"/>
        <v>130551</v>
      </c>
      <c r="L10" s="65">
        <v>109470</v>
      </c>
      <c r="M10" s="65">
        <v>15991</v>
      </c>
      <c r="N10" s="110">
        <f t="shared" si="1"/>
        <v>125461</v>
      </c>
    </row>
    <row r="11" spans="2:14" ht="15" customHeight="1">
      <c r="B11" s="182"/>
      <c r="C11" s="358"/>
      <c r="D11" s="458" t="s">
        <v>150</v>
      </c>
      <c r="E11" s="459"/>
      <c r="F11" s="432" t="s">
        <v>203</v>
      </c>
      <c r="G11" s="17" t="s">
        <v>211</v>
      </c>
      <c r="H11" s="44"/>
      <c r="I11" s="88">
        <v>344550</v>
      </c>
      <c r="J11" s="65">
        <v>101328</v>
      </c>
      <c r="K11" s="110">
        <f t="shared" si="0"/>
        <v>445878</v>
      </c>
      <c r="L11" s="65">
        <v>342573</v>
      </c>
      <c r="M11" s="65">
        <v>101328</v>
      </c>
      <c r="N11" s="110">
        <f t="shared" si="1"/>
        <v>443901</v>
      </c>
    </row>
    <row r="12" spans="2:14" ht="15" customHeight="1">
      <c r="B12" s="182"/>
      <c r="C12" s="358"/>
      <c r="D12" s="454"/>
      <c r="E12" s="455"/>
      <c r="F12" s="302"/>
      <c r="G12" s="17" t="s">
        <v>212</v>
      </c>
      <c r="H12" s="44"/>
      <c r="I12" s="88">
        <v>-1977</v>
      </c>
      <c r="J12" s="65">
        <v>0</v>
      </c>
      <c r="K12" s="110">
        <f t="shared" si="0"/>
        <v>-1977</v>
      </c>
      <c r="L12" s="65">
        <v>-318</v>
      </c>
      <c r="M12" s="65">
        <v>0</v>
      </c>
      <c r="N12" s="110">
        <f t="shared" si="1"/>
        <v>-318</v>
      </c>
    </row>
    <row r="13" spans="2:14" ht="15" customHeight="1">
      <c r="B13" s="182"/>
      <c r="C13" s="358"/>
      <c r="D13" s="454"/>
      <c r="E13" s="455"/>
      <c r="F13" s="433"/>
      <c r="G13" s="17" t="s">
        <v>213</v>
      </c>
      <c r="H13" s="44"/>
      <c r="I13" s="88">
        <v>342573</v>
      </c>
      <c r="J13" s="65">
        <v>101328</v>
      </c>
      <c r="K13" s="110">
        <f t="shared" si="0"/>
        <v>443901</v>
      </c>
      <c r="L13" s="65">
        <v>342255</v>
      </c>
      <c r="M13" s="65">
        <v>101328</v>
      </c>
      <c r="N13" s="110">
        <f t="shared" si="1"/>
        <v>443583</v>
      </c>
    </row>
    <row r="14" spans="2:14" ht="15" customHeight="1">
      <c r="B14" s="182"/>
      <c r="C14" s="462"/>
      <c r="D14" s="454"/>
      <c r="E14" s="455"/>
      <c r="F14" s="432" t="s">
        <v>205</v>
      </c>
      <c r="G14" s="17" t="s">
        <v>211</v>
      </c>
      <c r="H14" s="44"/>
      <c r="I14" s="88">
        <v>470</v>
      </c>
      <c r="J14" s="92">
        <v>0</v>
      </c>
      <c r="K14" s="110">
        <f t="shared" si="0"/>
        <v>470</v>
      </c>
      <c r="L14" s="65">
        <v>470</v>
      </c>
      <c r="M14" s="92">
        <v>0</v>
      </c>
      <c r="N14" s="110">
        <f t="shared" si="1"/>
        <v>470</v>
      </c>
    </row>
    <row r="15" spans="2:14" ht="15" customHeight="1">
      <c r="B15" s="182"/>
      <c r="C15" s="462"/>
      <c r="D15" s="454"/>
      <c r="E15" s="455"/>
      <c r="F15" s="302"/>
      <c r="G15" s="17" t="s">
        <v>212</v>
      </c>
      <c r="H15" s="44"/>
      <c r="I15" s="88">
        <v>0</v>
      </c>
      <c r="J15" s="92">
        <v>0</v>
      </c>
      <c r="K15" s="110">
        <f t="shared" si="0"/>
        <v>0</v>
      </c>
      <c r="L15" s="65">
        <v>0</v>
      </c>
      <c r="M15" s="92">
        <v>0</v>
      </c>
      <c r="N15" s="110">
        <f t="shared" si="1"/>
        <v>0</v>
      </c>
    </row>
    <row r="16" spans="2:14" ht="15" customHeight="1">
      <c r="B16" s="182"/>
      <c r="C16" s="462"/>
      <c r="D16" s="456"/>
      <c r="E16" s="457"/>
      <c r="F16" s="433"/>
      <c r="G16" s="17" t="s">
        <v>213</v>
      </c>
      <c r="H16" s="44"/>
      <c r="I16" s="88">
        <v>470</v>
      </c>
      <c r="J16" s="92">
        <v>0</v>
      </c>
      <c r="K16" s="110">
        <f t="shared" si="0"/>
        <v>470</v>
      </c>
      <c r="L16" s="65">
        <v>470</v>
      </c>
      <c r="M16" s="92">
        <v>0</v>
      </c>
      <c r="N16" s="110">
        <f t="shared" si="1"/>
        <v>470</v>
      </c>
    </row>
    <row r="17" spans="2:14" ht="15" customHeight="1">
      <c r="B17" s="182"/>
      <c r="C17" s="462"/>
      <c r="D17" s="458" t="s">
        <v>68</v>
      </c>
      <c r="E17" s="459"/>
      <c r="F17" s="432" t="s">
        <v>203</v>
      </c>
      <c r="G17" s="17" t="s">
        <v>211</v>
      </c>
      <c r="H17" s="44"/>
      <c r="I17" s="88">
        <v>9954236</v>
      </c>
      <c r="J17" s="65">
        <v>8994432</v>
      </c>
      <c r="K17" s="110">
        <f t="shared" si="0"/>
        <v>18948668</v>
      </c>
      <c r="L17" s="65">
        <v>9531515</v>
      </c>
      <c r="M17" s="65">
        <v>8994432</v>
      </c>
      <c r="N17" s="110">
        <f t="shared" si="1"/>
        <v>18525947</v>
      </c>
    </row>
    <row r="18" spans="2:14" ht="15" customHeight="1">
      <c r="B18" s="182"/>
      <c r="C18" s="462"/>
      <c r="D18" s="454"/>
      <c r="E18" s="455"/>
      <c r="F18" s="302"/>
      <c r="G18" s="17" t="s">
        <v>212</v>
      </c>
      <c r="H18" s="44"/>
      <c r="I18" s="88">
        <v>-422721</v>
      </c>
      <c r="J18" s="65">
        <v>0</v>
      </c>
      <c r="K18" s="110">
        <f t="shared" si="0"/>
        <v>-422721</v>
      </c>
      <c r="L18" s="65">
        <v>12623</v>
      </c>
      <c r="M18" s="65">
        <v>0</v>
      </c>
      <c r="N18" s="110">
        <f t="shared" si="1"/>
        <v>12623</v>
      </c>
    </row>
    <row r="19" spans="2:14" ht="15" customHeight="1">
      <c r="B19" s="182"/>
      <c r="C19" s="462"/>
      <c r="D19" s="454"/>
      <c r="E19" s="455"/>
      <c r="F19" s="433"/>
      <c r="G19" s="17" t="s">
        <v>213</v>
      </c>
      <c r="H19" s="44"/>
      <c r="I19" s="88">
        <v>9531515</v>
      </c>
      <c r="J19" s="65">
        <v>8994432</v>
      </c>
      <c r="K19" s="110">
        <f t="shared" si="0"/>
        <v>18525947</v>
      </c>
      <c r="L19" s="65">
        <v>9544138</v>
      </c>
      <c r="M19" s="65">
        <v>8994432</v>
      </c>
      <c r="N19" s="110">
        <f t="shared" si="1"/>
        <v>18538570</v>
      </c>
    </row>
    <row r="20" spans="2:14" ht="15" customHeight="1">
      <c r="B20" s="182"/>
      <c r="C20" s="462"/>
      <c r="D20" s="454"/>
      <c r="E20" s="455"/>
      <c r="F20" s="432" t="s">
        <v>205</v>
      </c>
      <c r="G20" s="17" t="s">
        <v>211</v>
      </c>
      <c r="H20" s="44"/>
      <c r="I20" s="88">
        <v>20</v>
      </c>
      <c r="J20" s="92">
        <v>0</v>
      </c>
      <c r="K20" s="110">
        <f t="shared" si="0"/>
        <v>20</v>
      </c>
      <c r="L20" s="65">
        <v>20</v>
      </c>
      <c r="M20" s="92">
        <v>0</v>
      </c>
      <c r="N20" s="110">
        <f t="shared" si="1"/>
        <v>20</v>
      </c>
    </row>
    <row r="21" spans="2:14" ht="15" customHeight="1">
      <c r="B21" s="182"/>
      <c r="C21" s="462"/>
      <c r="D21" s="454"/>
      <c r="E21" s="455"/>
      <c r="F21" s="302"/>
      <c r="G21" s="17" t="s">
        <v>212</v>
      </c>
      <c r="H21" s="44"/>
      <c r="I21" s="88">
        <v>0</v>
      </c>
      <c r="J21" s="92">
        <v>0</v>
      </c>
      <c r="K21" s="110">
        <f t="shared" si="0"/>
        <v>0</v>
      </c>
      <c r="L21" s="65">
        <v>0</v>
      </c>
      <c r="M21" s="92">
        <v>0</v>
      </c>
      <c r="N21" s="110">
        <f t="shared" si="1"/>
        <v>0</v>
      </c>
    </row>
    <row r="22" spans="2:14" ht="15" customHeight="1">
      <c r="B22" s="182"/>
      <c r="C22" s="462"/>
      <c r="D22" s="456"/>
      <c r="E22" s="457"/>
      <c r="F22" s="433"/>
      <c r="G22" s="17" t="s">
        <v>213</v>
      </c>
      <c r="H22" s="44"/>
      <c r="I22" s="88">
        <v>20</v>
      </c>
      <c r="J22" s="92">
        <v>0</v>
      </c>
      <c r="K22" s="110">
        <f t="shared" si="0"/>
        <v>20</v>
      </c>
      <c r="L22" s="65">
        <v>20</v>
      </c>
      <c r="M22" s="92">
        <v>0</v>
      </c>
      <c r="N22" s="110">
        <f t="shared" si="1"/>
        <v>20</v>
      </c>
    </row>
    <row r="23" spans="2:14" ht="15" customHeight="1">
      <c r="B23" s="182"/>
      <c r="C23" s="462"/>
      <c r="D23" s="458" t="s">
        <v>22</v>
      </c>
      <c r="E23" s="459"/>
      <c r="F23" s="432" t="s">
        <v>203</v>
      </c>
      <c r="G23" s="17" t="s">
        <v>144</v>
      </c>
      <c r="H23" s="44"/>
      <c r="I23" s="88">
        <v>4826140</v>
      </c>
      <c r="J23" s="65">
        <v>920692</v>
      </c>
      <c r="K23" s="110">
        <f t="shared" si="0"/>
        <v>5746832</v>
      </c>
      <c r="L23" s="65">
        <v>4821862</v>
      </c>
      <c r="M23" s="65">
        <v>913081</v>
      </c>
      <c r="N23" s="110">
        <f t="shared" si="1"/>
        <v>5734943</v>
      </c>
    </row>
    <row r="24" spans="2:14" ht="15" customHeight="1">
      <c r="B24" s="182"/>
      <c r="C24" s="462"/>
      <c r="D24" s="454"/>
      <c r="E24" s="455"/>
      <c r="F24" s="302"/>
      <c r="G24" s="17" t="s">
        <v>145</v>
      </c>
      <c r="H24" s="44"/>
      <c r="I24" s="88">
        <v>-4278</v>
      </c>
      <c r="J24" s="65">
        <v>-7611</v>
      </c>
      <c r="K24" s="110">
        <f t="shared" si="0"/>
        <v>-11889</v>
      </c>
      <c r="L24" s="65">
        <v>24271</v>
      </c>
      <c r="M24" s="65">
        <v>-772</v>
      </c>
      <c r="N24" s="110">
        <f t="shared" si="1"/>
        <v>23499</v>
      </c>
    </row>
    <row r="25" spans="2:14" ht="15" customHeight="1">
      <c r="B25" s="182"/>
      <c r="C25" s="462"/>
      <c r="D25" s="454"/>
      <c r="E25" s="455"/>
      <c r="F25" s="433"/>
      <c r="G25" s="17" t="s">
        <v>146</v>
      </c>
      <c r="H25" s="44"/>
      <c r="I25" s="88">
        <v>4821862</v>
      </c>
      <c r="J25" s="65">
        <v>913081</v>
      </c>
      <c r="K25" s="110">
        <f t="shared" si="0"/>
        <v>5734943</v>
      </c>
      <c r="L25" s="65">
        <v>4846133</v>
      </c>
      <c r="M25" s="65">
        <v>912309</v>
      </c>
      <c r="N25" s="110">
        <f t="shared" si="1"/>
        <v>5758442</v>
      </c>
    </row>
    <row r="26" spans="2:14" ht="15" customHeight="1">
      <c r="B26" s="182"/>
      <c r="C26" s="358"/>
      <c r="D26" s="454"/>
      <c r="E26" s="455"/>
      <c r="F26" s="432" t="s">
        <v>205</v>
      </c>
      <c r="G26" s="17" t="s">
        <v>144</v>
      </c>
      <c r="H26" s="44"/>
      <c r="I26" s="88">
        <v>127603</v>
      </c>
      <c r="J26" s="65">
        <v>26218</v>
      </c>
      <c r="K26" s="110">
        <f t="shared" si="0"/>
        <v>153821</v>
      </c>
      <c r="L26" s="65">
        <v>130126</v>
      </c>
      <c r="M26" s="65">
        <v>23672</v>
      </c>
      <c r="N26" s="110">
        <f t="shared" si="1"/>
        <v>153798</v>
      </c>
    </row>
    <row r="27" spans="2:14" ht="15" customHeight="1">
      <c r="B27" s="182"/>
      <c r="C27" s="358"/>
      <c r="D27" s="454"/>
      <c r="E27" s="455"/>
      <c r="F27" s="302"/>
      <c r="G27" s="17" t="s">
        <v>145</v>
      </c>
      <c r="H27" s="44"/>
      <c r="I27" s="88">
        <v>2523</v>
      </c>
      <c r="J27" s="65">
        <v>-2546</v>
      </c>
      <c r="K27" s="110">
        <f t="shared" si="0"/>
        <v>-23</v>
      </c>
      <c r="L27" s="65">
        <v>3226</v>
      </c>
      <c r="M27" s="65">
        <v>-535</v>
      </c>
      <c r="N27" s="110">
        <f t="shared" si="1"/>
        <v>2691</v>
      </c>
    </row>
    <row r="28" spans="2:14" ht="15" customHeight="1">
      <c r="B28" s="182"/>
      <c r="C28" s="358"/>
      <c r="D28" s="456"/>
      <c r="E28" s="457"/>
      <c r="F28" s="433"/>
      <c r="G28" s="17" t="s">
        <v>146</v>
      </c>
      <c r="H28" s="44"/>
      <c r="I28" s="88">
        <v>130126</v>
      </c>
      <c r="J28" s="65">
        <v>23672</v>
      </c>
      <c r="K28" s="110">
        <f t="shared" si="0"/>
        <v>153798</v>
      </c>
      <c r="L28" s="65">
        <v>133352</v>
      </c>
      <c r="M28" s="65">
        <v>23137</v>
      </c>
      <c r="N28" s="110">
        <f t="shared" si="1"/>
        <v>156489</v>
      </c>
    </row>
    <row r="29" spans="2:14" ht="15" customHeight="1">
      <c r="B29" s="182"/>
      <c r="C29" s="358"/>
      <c r="D29" s="448" t="s">
        <v>129</v>
      </c>
      <c r="E29" s="449"/>
      <c r="F29" s="432" t="s">
        <v>203</v>
      </c>
      <c r="G29" s="17" t="s">
        <v>144</v>
      </c>
      <c r="H29" s="44"/>
      <c r="I29" s="88">
        <v>16193238</v>
      </c>
      <c r="J29" s="65">
        <v>10233369</v>
      </c>
      <c r="K29" s="110">
        <f t="shared" si="0"/>
        <v>26426607</v>
      </c>
      <c r="L29" s="65">
        <v>15856631</v>
      </c>
      <c r="M29" s="65">
        <v>10261149</v>
      </c>
      <c r="N29" s="110">
        <f t="shared" si="1"/>
        <v>26117780</v>
      </c>
    </row>
    <row r="30" spans="2:14" ht="15" customHeight="1">
      <c r="B30" s="182"/>
      <c r="C30" s="358"/>
      <c r="D30" s="450"/>
      <c r="E30" s="451"/>
      <c r="F30" s="302"/>
      <c r="G30" s="17" t="s">
        <v>145</v>
      </c>
      <c r="H30" s="44"/>
      <c r="I30" s="67">
        <v>-336607</v>
      </c>
      <c r="J30" s="68">
        <v>27780</v>
      </c>
      <c r="K30" s="110">
        <f t="shared" si="0"/>
        <v>-308827</v>
      </c>
      <c r="L30" s="68">
        <v>48183</v>
      </c>
      <c r="M30" s="68">
        <v>-387</v>
      </c>
      <c r="N30" s="110">
        <f t="shared" si="1"/>
        <v>47796</v>
      </c>
    </row>
    <row r="31" spans="2:14" ht="15" customHeight="1">
      <c r="B31" s="182"/>
      <c r="C31" s="358"/>
      <c r="D31" s="450"/>
      <c r="E31" s="451"/>
      <c r="F31" s="433"/>
      <c r="G31" s="17" t="s">
        <v>146</v>
      </c>
      <c r="H31" s="44"/>
      <c r="I31" s="88">
        <v>15856631</v>
      </c>
      <c r="J31" s="65">
        <v>10261149</v>
      </c>
      <c r="K31" s="110">
        <f t="shared" si="0"/>
        <v>26117780</v>
      </c>
      <c r="L31" s="65">
        <v>15904814</v>
      </c>
      <c r="M31" s="65">
        <v>10260762</v>
      </c>
      <c r="N31" s="110">
        <f t="shared" si="1"/>
        <v>26165576</v>
      </c>
    </row>
    <row r="32" spans="2:14" ht="15" customHeight="1">
      <c r="B32" s="182"/>
      <c r="C32" s="358"/>
      <c r="D32" s="450"/>
      <c r="E32" s="451"/>
      <c r="F32" s="432" t="s">
        <v>205</v>
      </c>
      <c r="G32" s="17" t="s">
        <v>144</v>
      </c>
      <c r="H32" s="44"/>
      <c r="I32" s="88">
        <v>237443</v>
      </c>
      <c r="J32" s="65">
        <v>40814</v>
      </c>
      <c r="K32" s="110">
        <f t="shared" si="0"/>
        <v>278257</v>
      </c>
      <c r="L32" s="65">
        <v>242768</v>
      </c>
      <c r="M32" s="65">
        <v>42071</v>
      </c>
      <c r="N32" s="110">
        <f t="shared" si="1"/>
        <v>284839</v>
      </c>
    </row>
    <row r="33" spans="2:14" ht="15" customHeight="1">
      <c r="B33" s="182"/>
      <c r="C33" s="358"/>
      <c r="D33" s="450"/>
      <c r="E33" s="451"/>
      <c r="F33" s="302"/>
      <c r="G33" s="17" t="s">
        <v>145</v>
      </c>
      <c r="H33" s="44"/>
      <c r="I33" s="67">
        <v>5325</v>
      </c>
      <c r="J33" s="68">
        <v>1257</v>
      </c>
      <c r="K33" s="110">
        <f t="shared" si="0"/>
        <v>6582</v>
      </c>
      <c r="L33" s="68">
        <v>544</v>
      </c>
      <c r="M33" s="68">
        <v>-2943</v>
      </c>
      <c r="N33" s="110">
        <f t="shared" si="1"/>
        <v>-2399</v>
      </c>
    </row>
    <row r="34" spans="2:14" ht="15" customHeight="1">
      <c r="B34" s="467"/>
      <c r="C34" s="466"/>
      <c r="D34" s="452"/>
      <c r="E34" s="453"/>
      <c r="F34" s="433"/>
      <c r="G34" s="17" t="s">
        <v>146</v>
      </c>
      <c r="H34" s="44"/>
      <c r="I34" s="88">
        <v>242768</v>
      </c>
      <c r="J34" s="65">
        <v>42071</v>
      </c>
      <c r="K34" s="110">
        <f t="shared" si="0"/>
        <v>284839</v>
      </c>
      <c r="L34" s="65">
        <v>243312</v>
      </c>
      <c r="M34" s="65">
        <v>39128</v>
      </c>
      <c r="N34" s="110">
        <f t="shared" si="1"/>
        <v>282440</v>
      </c>
    </row>
    <row r="35" spans="2:14" ht="15" customHeight="1">
      <c r="B35" s="369" t="s">
        <v>179</v>
      </c>
      <c r="C35" s="357" t="s">
        <v>180</v>
      </c>
      <c r="D35" s="460" t="s">
        <v>233</v>
      </c>
      <c r="E35" s="461"/>
      <c r="F35" s="292" t="s">
        <v>144</v>
      </c>
      <c r="G35" s="225"/>
      <c r="H35" s="44"/>
      <c r="I35" s="88">
        <v>29770</v>
      </c>
      <c r="J35" s="65">
        <v>6009</v>
      </c>
      <c r="K35" s="110">
        <f t="shared" si="0"/>
        <v>35779</v>
      </c>
      <c r="L35" s="65">
        <v>28278</v>
      </c>
      <c r="M35" s="65">
        <v>6009</v>
      </c>
      <c r="N35" s="110">
        <f t="shared" si="1"/>
        <v>34287</v>
      </c>
    </row>
    <row r="36" spans="2:14" ht="15" customHeight="1">
      <c r="B36" s="370"/>
      <c r="C36" s="358"/>
      <c r="D36" s="462"/>
      <c r="E36" s="463"/>
      <c r="F36" s="292" t="s">
        <v>145</v>
      </c>
      <c r="G36" s="225"/>
      <c r="H36" s="44"/>
      <c r="I36" s="88">
        <v>-1492</v>
      </c>
      <c r="J36" s="65">
        <v>0</v>
      </c>
      <c r="K36" s="110">
        <f t="shared" si="0"/>
        <v>-1492</v>
      </c>
      <c r="L36" s="65">
        <v>310.59000000000003</v>
      </c>
      <c r="M36" s="65">
        <v>-362</v>
      </c>
      <c r="N36" s="110">
        <f t="shared" si="1"/>
        <v>-51.40999999999997</v>
      </c>
    </row>
    <row r="37" spans="2:14" ht="15" customHeight="1">
      <c r="B37" s="370"/>
      <c r="C37" s="358"/>
      <c r="D37" s="464"/>
      <c r="E37" s="465"/>
      <c r="F37" s="292" t="s">
        <v>146</v>
      </c>
      <c r="G37" s="225"/>
      <c r="H37" s="44"/>
      <c r="I37" s="88">
        <v>28278</v>
      </c>
      <c r="J37" s="65">
        <v>6009</v>
      </c>
      <c r="K37" s="110">
        <f t="shared" si="0"/>
        <v>34287</v>
      </c>
      <c r="L37" s="65">
        <v>28588.59</v>
      </c>
      <c r="M37" s="65">
        <v>5647</v>
      </c>
      <c r="N37" s="110">
        <f t="shared" si="1"/>
        <v>34235.59</v>
      </c>
    </row>
    <row r="38" spans="2:14" ht="15" customHeight="1">
      <c r="B38" s="370"/>
      <c r="C38" s="358"/>
      <c r="D38" s="460" t="s">
        <v>234</v>
      </c>
      <c r="E38" s="461"/>
      <c r="F38" s="292" t="s">
        <v>144</v>
      </c>
      <c r="G38" s="225"/>
      <c r="H38" s="44"/>
      <c r="I38" s="88">
        <v>27650</v>
      </c>
      <c r="J38" s="65">
        <v>21429</v>
      </c>
      <c r="K38" s="110">
        <f t="shared" si="0"/>
        <v>49079</v>
      </c>
      <c r="L38" s="65">
        <v>27797</v>
      </c>
      <c r="M38" s="65">
        <v>21348</v>
      </c>
      <c r="N38" s="110">
        <f t="shared" si="1"/>
        <v>49145</v>
      </c>
    </row>
    <row r="39" spans="2:14" ht="15" customHeight="1">
      <c r="B39" s="370"/>
      <c r="C39" s="358"/>
      <c r="D39" s="462"/>
      <c r="E39" s="463"/>
      <c r="F39" s="292" t="s">
        <v>145</v>
      </c>
      <c r="G39" s="225"/>
      <c r="H39" s="44"/>
      <c r="I39" s="88">
        <v>147</v>
      </c>
      <c r="J39" s="92">
        <v>-81</v>
      </c>
      <c r="K39" s="110">
        <f t="shared" si="0"/>
        <v>66</v>
      </c>
      <c r="L39" s="65">
        <v>-20.870000000000005</v>
      </c>
      <c r="M39" s="92">
        <v>0</v>
      </c>
      <c r="N39" s="110">
        <f t="shared" si="1"/>
        <v>-20.870000000000005</v>
      </c>
    </row>
    <row r="40" spans="2:14" ht="15" customHeight="1">
      <c r="B40" s="370"/>
      <c r="C40" s="358"/>
      <c r="D40" s="464"/>
      <c r="E40" s="465"/>
      <c r="F40" s="292" t="s">
        <v>146</v>
      </c>
      <c r="G40" s="225"/>
      <c r="H40" s="44"/>
      <c r="I40" s="88">
        <v>27797</v>
      </c>
      <c r="J40" s="65">
        <v>21348</v>
      </c>
      <c r="K40" s="110">
        <f t="shared" si="0"/>
        <v>49145</v>
      </c>
      <c r="L40" s="65">
        <v>27776.13</v>
      </c>
      <c r="M40" s="65">
        <v>21348</v>
      </c>
      <c r="N40" s="110">
        <f t="shared" si="1"/>
        <v>49124.130000000005</v>
      </c>
    </row>
    <row r="41" spans="2:14" ht="15" customHeight="1">
      <c r="B41" s="370"/>
      <c r="C41" s="358"/>
      <c r="D41" s="460" t="s">
        <v>235</v>
      </c>
      <c r="E41" s="461"/>
      <c r="F41" s="292" t="s">
        <v>144</v>
      </c>
      <c r="G41" s="225"/>
      <c r="H41" s="44"/>
      <c r="I41" s="88">
        <v>31588</v>
      </c>
      <c r="J41" s="65">
        <v>1290</v>
      </c>
      <c r="K41" s="110">
        <f t="shared" si="0"/>
        <v>32878</v>
      </c>
      <c r="L41" s="65">
        <v>32392</v>
      </c>
      <c r="M41" s="65">
        <v>1290</v>
      </c>
      <c r="N41" s="110">
        <f t="shared" si="1"/>
        <v>33682</v>
      </c>
    </row>
    <row r="42" spans="2:14" ht="15" customHeight="1">
      <c r="B42" s="370"/>
      <c r="C42" s="358"/>
      <c r="D42" s="462"/>
      <c r="E42" s="463"/>
      <c r="F42" s="292" t="s">
        <v>145</v>
      </c>
      <c r="G42" s="225"/>
      <c r="H42" s="44"/>
      <c r="I42" s="88">
        <v>804</v>
      </c>
      <c r="J42" s="92">
        <v>0</v>
      </c>
      <c r="K42" s="110">
        <f t="shared" si="0"/>
        <v>804</v>
      </c>
      <c r="L42" s="65">
        <v>-3690.33</v>
      </c>
      <c r="M42" s="92">
        <v>0</v>
      </c>
      <c r="N42" s="110">
        <f t="shared" si="1"/>
        <v>-3690.33</v>
      </c>
    </row>
    <row r="43" spans="2:14" ht="15" customHeight="1">
      <c r="B43" s="370"/>
      <c r="C43" s="358"/>
      <c r="D43" s="464"/>
      <c r="E43" s="465"/>
      <c r="F43" s="292" t="s">
        <v>146</v>
      </c>
      <c r="G43" s="225"/>
      <c r="H43" s="44"/>
      <c r="I43" s="88">
        <v>32392</v>
      </c>
      <c r="J43" s="65">
        <v>1290</v>
      </c>
      <c r="K43" s="110">
        <f t="shared" si="0"/>
        <v>33682</v>
      </c>
      <c r="L43" s="65">
        <v>28701.67</v>
      </c>
      <c r="M43" s="65">
        <v>1290</v>
      </c>
      <c r="N43" s="110">
        <f t="shared" si="1"/>
        <v>29991.67</v>
      </c>
    </row>
    <row r="44" spans="2:14" ht="15" customHeight="1">
      <c r="B44" s="370"/>
      <c r="C44" s="358"/>
      <c r="D44" s="470" t="s">
        <v>22</v>
      </c>
      <c r="E44" s="461"/>
      <c r="F44" s="292" t="s">
        <v>144</v>
      </c>
      <c r="G44" s="225"/>
      <c r="H44" s="44"/>
      <c r="I44" s="88">
        <v>80879</v>
      </c>
      <c r="J44" s="65">
        <v>45038</v>
      </c>
      <c r="K44" s="110">
        <f t="shared" si="0"/>
        <v>125917</v>
      </c>
      <c r="L44" s="65">
        <v>80233</v>
      </c>
      <c r="M44" s="65">
        <v>45038</v>
      </c>
      <c r="N44" s="110">
        <f t="shared" si="1"/>
        <v>125271</v>
      </c>
    </row>
    <row r="45" spans="2:14" ht="15" customHeight="1">
      <c r="B45" s="370"/>
      <c r="C45" s="358"/>
      <c r="D45" s="462"/>
      <c r="E45" s="463"/>
      <c r="F45" s="292" t="s">
        <v>145</v>
      </c>
      <c r="G45" s="225"/>
      <c r="H45" s="44"/>
      <c r="I45" s="88">
        <v>-646</v>
      </c>
      <c r="J45" s="92">
        <v>0</v>
      </c>
      <c r="K45" s="110">
        <f t="shared" si="0"/>
        <v>-646</v>
      </c>
      <c r="L45" s="65">
        <v>-3719.42</v>
      </c>
      <c r="M45" s="92">
        <v>0</v>
      </c>
      <c r="N45" s="110">
        <f t="shared" si="1"/>
        <v>-3719.42</v>
      </c>
    </row>
    <row r="46" spans="2:14" ht="15" customHeight="1">
      <c r="B46" s="370"/>
      <c r="C46" s="358"/>
      <c r="D46" s="464"/>
      <c r="E46" s="465"/>
      <c r="F46" s="292" t="s">
        <v>146</v>
      </c>
      <c r="G46" s="225"/>
      <c r="H46" s="44"/>
      <c r="I46" s="88">
        <v>80233</v>
      </c>
      <c r="J46" s="65">
        <v>45038</v>
      </c>
      <c r="K46" s="110">
        <f t="shared" si="0"/>
        <v>125271</v>
      </c>
      <c r="L46" s="65">
        <v>76513.58</v>
      </c>
      <c r="M46" s="65">
        <v>45038</v>
      </c>
      <c r="N46" s="110">
        <f t="shared" si="1"/>
        <v>121551.58</v>
      </c>
    </row>
    <row r="47" spans="2:14" ht="15" customHeight="1">
      <c r="B47" s="370"/>
      <c r="C47" s="358"/>
      <c r="D47" s="448" t="s">
        <v>129</v>
      </c>
      <c r="E47" s="449"/>
      <c r="F47" s="292" t="s">
        <v>144</v>
      </c>
      <c r="G47" s="225"/>
      <c r="H47" s="44"/>
      <c r="I47" s="88">
        <v>169887</v>
      </c>
      <c r="J47" s="65">
        <v>73766</v>
      </c>
      <c r="K47" s="110">
        <f t="shared" si="0"/>
        <v>243653</v>
      </c>
      <c r="L47" s="65">
        <v>168700</v>
      </c>
      <c r="M47" s="65">
        <v>73685</v>
      </c>
      <c r="N47" s="110">
        <f t="shared" si="1"/>
        <v>242385</v>
      </c>
    </row>
    <row r="48" spans="2:14" ht="15" customHeight="1">
      <c r="B48" s="370"/>
      <c r="C48" s="358"/>
      <c r="D48" s="450"/>
      <c r="E48" s="451"/>
      <c r="F48" s="292" t="s">
        <v>145</v>
      </c>
      <c r="G48" s="225"/>
      <c r="H48" s="44"/>
      <c r="I48" s="88">
        <v>-1187</v>
      </c>
      <c r="J48" s="65">
        <v>-81</v>
      </c>
      <c r="K48" s="110">
        <f t="shared" si="0"/>
        <v>-1268</v>
      </c>
      <c r="L48" s="65">
        <v>-7119</v>
      </c>
      <c r="M48" s="65">
        <v>-362</v>
      </c>
      <c r="N48" s="110">
        <f t="shared" si="1"/>
        <v>-7481</v>
      </c>
    </row>
    <row r="49" spans="2:14" ht="15" customHeight="1">
      <c r="B49" s="370"/>
      <c r="C49" s="466"/>
      <c r="D49" s="452"/>
      <c r="E49" s="453"/>
      <c r="F49" s="292" t="s">
        <v>146</v>
      </c>
      <c r="G49" s="225"/>
      <c r="H49" s="44"/>
      <c r="I49" s="88">
        <v>168700</v>
      </c>
      <c r="J49" s="65">
        <v>73685</v>
      </c>
      <c r="K49" s="110">
        <f t="shared" si="0"/>
        <v>242385</v>
      </c>
      <c r="L49" s="65">
        <v>161581</v>
      </c>
      <c r="M49" s="65">
        <v>73323</v>
      </c>
      <c r="N49" s="110">
        <f t="shared" si="1"/>
        <v>234904</v>
      </c>
    </row>
    <row r="50" spans="2:14" ht="15" customHeight="1">
      <c r="B50" s="370"/>
      <c r="C50" s="357" t="s">
        <v>181</v>
      </c>
      <c r="D50" s="460" t="s">
        <v>233</v>
      </c>
      <c r="E50" s="461"/>
      <c r="F50" s="292" t="s">
        <v>144</v>
      </c>
      <c r="G50" s="225"/>
      <c r="H50" s="44"/>
      <c r="I50" s="88">
        <v>3306</v>
      </c>
      <c r="J50" s="92">
        <v>0</v>
      </c>
      <c r="K50" s="110">
        <f t="shared" si="0"/>
        <v>3306</v>
      </c>
      <c r="L50" s="65">
        <v>3306</v>
      </c>
      <c r="M50" s="92">
        <v>0</v>
      </c>
      <c r="N50" s="110">
        <f t="shared" si="1"/>
        <v>3306</v>
      </c>
    </row>
    <row r="51" spans="2:14" ht="15" customHeight="1">
      <c r="B51" s="370"/>
      <c r="C51" s="358"/>
      <c r="D51" s="462"/>
      <c r="E51" s="463"/>
      <c r="F51" s="292" t="s">
        <v>145</v>
      </c>
      <c r="G51" s="225"/>
      <c r="H51" s="44"/>
      <c r="I51" s="98">
        <v>0</v>
      </c>
      <c r="J51" s="92">
        <v>0</v>
      </c>
      <c r="K51" s="110">
        <f t="shared" si="0"/>
        <v>0</v>
      </c>
      <c r="L51" s="92">
        <v>0</v>
      </c>
      <c r="M51" s="92">
        <v>0</v>
      </c>
      <c r="N51" s="110">
        <f t="shared" si="1"/>
        <v>0</v>
      </c>
    </row>
    <row r="52" spans="2:14" ht="15" customHeight="1">
      <c r="B52" s="370"/>
      <c r="C52" s="358"/>
      <c r="D52" s="464"/>
      <c r="E52" s="465"/>
      <c r="F52" s="292" t="s">
        <v>146</v>
      </c>
      <c r="G52" s="225"/>
      <c r="H52" s="44"/>
      <c r="I52" s="88">
        <v>3306</v>
      </c>
      <c r="J52" s="92">
        <v>0</v>
      </c>
      <c r="K52" s="110">
        <f t="shared" si="0"/>
        <v>3306</v>
      </c>
      <c r="L52" s="65">
        <v>3306</v>
      </c>
      <c r="M52" s="92">
        <v>0</v>
      </c>
      <c r="N52" s="110">
        <f t="shared" si="1"/>
        <v>3306</v>
      </c>
    </row>
    <row r="53" spans="2:14" ht="15" customHeight="1">
      <c r="B53" s="370"/>
      <c r="C53" s="358"/>
      <c r="D53" s="460" t="s">
        <v>234</v>
      </c>
      <c r="E53" s="461"/>
      <c r="F53" s="292" t="s">
        <v>144</v>
      </c>
      <c r="G53" s="225"/>
      <c r="H53" s="44"/>
      <c r="I53" s="98">
        <v>0</v>
      </c>
      <c r="J53" s="92">
        <v>0</v>
      </c>
      <c r="K53" s="110">
        <f t="shared" si="0"/>
        <v>0</v>
      </c>
      <c r="L53" s="92">
        <v>0</v>
      </c>
      <c r="M53" s="92">
        <v>0</v>
      </c>
      <c r="N53" s="110">
        <f t="shared" si="1"/>
        <v>0</v>
      </c>
    </row>
    <row r="54" spans="2:14" ht="15" customHeight="1">
      <c r="B54" s="370"/>
      <c r="C54" s="358"/>
      <c r="D54" s="462"/>
      <c r="E54" s="463"/>
      <c r="F54" s="292" t="s">
        <v>145</v>
      </c>
      <c r="G54" s="225"/>
      <c r="H54" s="44"/>
      <c r="I54" s="98">
        <v>0</v>
      </c>
      <c r="J54" s="92">
        <v>0</v>
      </c>
      <c r="K54" s="110">
        <f t="shared" si="0"/>
        <v>0</v>
      </c>
      <c r="L54" s="92">
        <v>0</v>
      </c>
      <c r="M54" s="92">
        <v>0</v>
      </c>
      <c r="N54" s="110">
        <f t="shared" si="1"/>
        <v>0</v>
      </c>
    </row>
    <row r="55" spans="2:14" ht="15" customHeight="1">
      <c r="B55" s="370"/>
      <c r="C55" s="358"/>
      <c r="D55" s="464"/>
      <c r="E55" s="465"/>
      <c r="F55" s="292" t="s">
        <v>146</v>
      </c>
      <c r="G55" s="225"/>
      <c r="H55" s="44"/>
      <c r="I55" s="98">
        <v>0</v>
      </c>
      <c r="J55" s="92">
        <v>0</v>
      </c>
      <c r="K55" s="110">
        <f t="shared" si="0"/>
        <v>0</v>
      </c>
      <c r="L55" s="92">
        <v>0</v>
      </c>
      <c r="M55" s="92">
        <v>0</v>
      </c>
      <c r="N55" s="110">
        <f t="shared" si="1"/>
        <v>0</v>
      </c>
    </row>
    <row r="56" spans="2:14" ht="15" customHeight="1">
      <c r="B56" s="370"/>
      <c r="C56" s="358"/>
      <c r="D56" s="460" t="s">
        <v>235</v>
      </c>
      <c r="E56" s="461"/>
      <c r="F56" s="292" t="s">
        <v>144</v>
      </c>
      <c r="G56" s="225"/>
      <c r="H56" s="44"/>
      <c r="I56" s="98">
        <v>0</v>
      </c>
      <c r="J56" s="92">
        <v>0</v>
      </c>
      <c r="K56" s="110">
        <f t="shared" si="0"/>
        <v>0</v>
      </c>
      <c r="L56" s="92">
        <v>0</v>
      </c>
      <c r="M56" s="92">
        <v>0</v>
      </c>
      <c r="N56" s="110">
        <f t="shared" si="1"/>
        <v>0</v>
      </c>
    </row>
    <row r="57" spans="2:14" ht="15" customHeight="1">
      <c r="B57" s="370"/>
      <c r="C57" s="358"/>
      <c r="D57" s="462"/>
      <c r="E57" s="463"/>
      <c r="F57" s="292" t="s">
        <v>145</v>
      </c>
      <c r="G57" s="225"/>
      <c r="H57" s="44"/>
      <c r="I57" s="98">
        <v>0</v>
      </c>
      <c r="J57" s="92">
        <v>0</v>
      </c>
      <c r="K57" s="110">
        <f t="shared" si="0"/>
        <v>0</v>
      </c>
      <c r="L57" s="92">
        <v>0</v>
      </c>
      <c r="M57" s="92">
        <v>0</v>
      </c>
      <c r="N57" s="110">
        <f t="shared" si="1"/>
        <v>0</v>
      </c>
    </row>
    <row r="58" spans="2:14" ht="15" customHeight="1">
      <c r="B58" s="370"/>
      <c r="C58" s="358"/>
      <c r="D58" s="464"/>
      <c r="E58" s="465"/>
      <c r="F58" s="292" t="s">
        <v>146</v>
      </c>
      <c r="G58" s="225"/>
      <c r="H58" s="44"/>
      <c r="I58" s="98">
        <v>0</v>
      </c>
      <c r="J58" s="92">
        <v>0</v>
      </c>
      <c r="K58" s="110">
        <f t="shared" si="0"/>
        <v>0</v>
      </c>
      <c r="L58" s="92">
        <v>0</v>
      </c>
      <c r="M58" s="92">
        <v>0</v>
      </c>
      <c r="N58" s="110">
        <f t="shared" si="1"/>
        <v>0</v>
      </c>
    </row>
    <row r="59" spans="2:14" ht="15" customHeight="1">
      <c r="B59" s="370"/>
      <c r="C59" s="358"/>
      <c r="D59" s="470" t="s">
        <v>22</v>
      </c>
      <c r="E59" s="461"/>
      <c r="F59" s="292" t="s">
        <v>144</v>
      </c>
      <c r="G59" s="225"/>
      <c r="H59" s="44"/>
      <c r="I59" s="98">
        <v>0</v>
      </c>
      <c r="J59" s="92">
        <v>0</v>
      </c>
      <c r="K59" s="110">
        <f t="shared" si="0"/>
        <v>0</v>
      </c>
      <c r="L59" s="92">
        <v>0</v>
      </c>
      <c r="M59" s="92">
        <v>0</v>
      </c>
      <c r="N59" s="110">
        <f t="shared" si="1"/>
        <v>0</v>
      </c>
    </row>
    <row r="60" spans="2:14" ht="15" customHeight="1">
      <c r="B60" s="370"/>
      <c r="C60" s="358"/>
      <c r="D60" s="462"/>
      <c r="E60" s="463"/>
      <c r="F60" s="292" t="s">
        <v>145</v>
      </c>
      <c r="G60" s="225"/>
      <c r="H60" s="44"/>
      <c r="I60" s="98">
        <v>0</v>
      </c>
      <c r="J60" s="92">
        <v>0</v>
      </c>
      <c r="K60" s="110">
        <f t="shared" si="0"/>
        <v>0</v>
      </c>
      <c r="L60" s="92">
        <v>0</v>
      </c>
      <c r="M60" s="92">
        <v>0</v>
      </c>
      <c r="N60" s="110">
        <f t="shared" si="1"/>
        <v>0</v>
      </c>
    </row>
    <row r="61" spans="2:14" ht="15" customHeight="1">
      <c r="B61" s="370"/>
      <c r="C61" s="358"/>
      <c r="D61" s="464"/>
      <c r="E61" s="465"/>
      <c r="F61" s="292" t="s">
        <v>146</v>
      </c>
      <c r="G61" s="225"/>
      <c r="H61" s="44"/>
      <c r="I61" s="98">
        <v>0</v>
      </c>
      <c r="J61" s="92">
        <v>0</v>
      </c>
      <c r="K61" s="110">
        <f t="shared" si="0"/>
        <v>0</v>
      </c>
      <c r="L61" s="92">
        <v>0</v>
      </c>
      <c r="M61" s="92">
        <v>0</v>
      </c>
      <c r="N61" s="110">
        <f t="shared" si="1"/>
        <v>0</v>
      </c>
    </row>
    <row r="62" spans="2:14" ht="15" customHeight="1">
      <c r="B62" s="370"/>
      <c r="C62" s="358"/>
      <c r="D62" s="448" t="s">
        <v>129</v>
      </c>
      <c r="E62" s="449"/>
      <c r="F62" s="292" t="s">
        <v>144</v>
      </c>
      <c r="G62" s="225"/>
      <c r="H62" s="44"/>
      <c r="I62" s="88">
        <v>3306</v>
      </c>
      <c r="J62" s="92">
        <v>0</v>
      </c>
      <c r="K62" s="110">
        <f t="shared" si="0"/>
        <v>3306</v>
      </c>
      <c r="L62" s="65">
        <v>3306</v>
      </c>
      <c r="M62" s="92">
        <v>0</v>
      </c>
      <c r="N62" s="110">
        <f t="shared" si="1"/>
        <v>3306</v>
      </c>
    </row>
    <row r="63" spans="2:14" ht="15" customHeight="1">
      <c r="B63" s="370"/>
      <c r="C63" s="358"/>
      <c r="D63" s="450"/>
      <c r="E63" s="451"/>
      <c r="F63" s="292" t="s">
        <v>145</v>
      </c>
      <c r="G63" s="225"/>
      <c r="H63" s="44"/>
      <c r="I63" s="98">
        <v>0</v>
      </c>
      <c r="J63" s="92">
        <v>0</v>
      </c>
      <c r="K63" s="110">
        <f t="shared" si="0"/>
        <v>0</v>
      </c>
      <c r="L63" s="92">
        <v>0</v>
      </c>
      <c r="M63" s="92">
        <v>0</v>
      </c>
      <c r="N63" s="110">
        <f t="shared" si="1"/>
        <v>0</v>
      </c>
    </row>
    <row r="64" spans="2:14" ht="15" customHeight="1" thickBot="1">
      <c r="B64" s="392"/>
      <c r="C64" s="359"/>
      <c r="D64" s="468"/>
      <c r="E64" s="469"/>
      <c r="F64" s="471" t="s">
        <v>146</v>
      </c>
      <c r="G64" s="472"/>
      <c r="H64" s="50"/>
      <c r="I64" s="93">
        <v>3306</v>
      </c>
      <c r="J64" s="100">
        <v>0</v>
      </c>
      <c r="K64" s="95">
        <f t="shared" si="0"/>
        <v>3306</v>
      </c>
      <c r="L64" s="94">
        <v>3306</v>
      </c>
      <c r="M64" s="100">
        <v>0</v>
      </c>
      <c r="N64" s="95">
        <f t="shared" si="1"/>
        <v>3306</v>
      </c>
    </row>
    <row r="65" ht="12">
      <c r="C65" s="14"/>
    </row>
    <row r="66" ht="12">
      <c r="C66" s="14"/>
    </row>
    <row r="67" ht="12">
      <c r="C67" s="14"/>
    </row>
    <row r="68" spans="3:8" s="6" customFormat="1" ht="12">
      <c r="C68" s="14"/>
      <c r="F68" s="7"/>
      <c r="G68" s="7"/>
      <c r="H68" s="7"/>
    </row>
    <row r="69" spans="3:8" s="6" customFormat="1" ht="12">
      <c r="C69" s="14"/>
      <c r="F69" s="7"/>
      <c r="G69" s="7"/>
      <c r="H69" s="7"/>
    </row>
  </sheetData>
  <sheetProtection/>
  <mergeCells count="63">
    <mergeCell ref="F49:G49"/>
    <mergeCell ref="F60:G60"/>
    <mergeCell ref="F61:G61"/>
    <mergeCell ref="F62:G62"/>
    <mergeCell ref="F63:G63"/>
    <mergeCell ref="F64:G64"/>
    <mergeCell ref="F59:G59"/>
    <mergeCell ref="D17:E22"/>
    <mergeCell ref="F56:G56"/>
    <mergeCell ref="F57:G57"/>
    <mergeCell ref="F58:G58"/>
    <mergeCell ref="D59:E61"/>
    <mergeCell ref="D56:E58"/>
    <mergeCell ref="F54:G54"/>
    <mergeCell ref="F55:G55"/>
    <mergeCell ref="D44:E46"/>
    <mergeCell ref="F43:G43"/>
    <mergeCell ref="C5:C34"/>
    <mergeCell ref="B5:B34"/>
    <mergeCell ref="D23:E28"/>
    <mergeCell ref="F23:F25"/>
    <mergeCell ref="C50:C64"/>
    <mergeCell ref="D50:E52"/>
    <mergeCell ref="F50:G50"/>
    <mergeCell ref="F51:G51"/>
    <mergeCell ref="F52:G52"/>
    <mergeCell ref="D62:E64"/>
    <mergeCell ref="F11:F13"/>
    <mergeCell ref="F26:F28"/>
    <mergeCell ref="F14:F16"/>
    <mergeCell ref="F20:F22"/>
    <mergeCell ref="F48:G48"/>
    <mergeCell ref="F17:F19"/>
    <mergeCell ref="F39:G39"/>
    <mergeCell ref="F40:G40"/>
    <mergeCell ref="F44:G44"/>
    <mergeCell ref="F37:G37"/>
    <mergeCell ref="F42:G42"/>
    <mergeCell ref="D35:E37"/>
    <mergeCell ref="F35:G35"/>
    <mergeCell ref="F36:G36"/>
    <mergeCell ref="D38:E40"/>
    <mergeCell ref="F38:G38"/>
    <mergeCell ref="B35:B64"/>
    <mergeCell ref="D41:E43"/>
    <mergeCell ref="F41:G41"/>
    <mergeCell ref="D53:E55"/>
    <mergeCell ref="F53:G53"/>
    <mergeCell ref="D47:E49"/>
    <mergeCell ref="F47:G47"/>
    <mergeCell ref="C35:C49"/>
    <mergeCell ref="F45:G45"/>
    <mergeCell ref="F46:G46"/>
    <mergeCell ref="L3:N3"/>
    <mergeCell ref="D29:E34"/>
    <mergeCell ref="F29:F31"/>
    <mergeCell ref="F32:F34"/>
    <mergeCell ref="D5:E10"/>
    <mergeCell ref="I3:K3"/>
    <mergeCell ref="F5:F7"/>
    <mergeCell ref="F8:F10"/>
    <mergeCell ref="B3:H4"/>
    <mergeCell ref="D11:E16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21" useFirstPageNumber="1" horizontalDpi="600" verticalDpi="600" orientation="portrait" paperSize="9" scale="84" r:id="rId2"/>
  <headerFooter alignWithMargins="0">
    <oddFooter>&amp;C&amp;12　-6-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　真也</dc:creator>
  <cp:keywords/>
  <dc:description/>
  <cp:lastModifiedBy>.</cp:lastModifiedBy>
  <cp:lastPrinted>2024-03-22T04:11:01Z</cp:lastPrinted>
  <dcterms:created xsi:type="dcterms:W3CDTF">1997-01-08T22:48:59Z</dcterms:created>
  <dcterms:modified xsi:type="dcterms:W3CDTF">2024-03-25T05:45:50Z</dcterms:modified>
  <cp:category/>
  <cp:version/>
  <cp:contentType/>
  <cp:contentStatus/>
</cp:coreProperties>
</file>