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870EF0A5-05E9-4D75-BC7A-45337E4705FB}" xr6:coauthVersionLast="36" xr6:coauthVersionMax="36" xr10:uidLastSave="{00000000-0000-0000-0000-000000000000}"/>
  <bookViews>
    <workbookView showHorizontalScroll="0" xWindow="-15" yWindow="-15" windowWidth="14520" windowHeight="11025" xr2:uid="{00000000-000D-0000-FFFF-FFFF00000000}"/>
  </bookViews>
  <sheets>
    <sheet name="17-7" sheetId="2" r:id="rId1"/>
    <sheet name="点検用" sheetId="3" state="hidden" r:id="rId2"/>
  </sheets>
  <calcPr calcId="191029"/>
</workbook>
</file>

<file path=xl/calcChain.xml><?xml version="1.0" encoding="utf-8"?>
<calcChain xmlns="http://schemas.openxmlformats.org/spreadsheetml/2006/main">
  <c r="G7" i="3" l="1"/>
  <c r="H7" i="3" s="1"/>
  <c r="G8" i="3"/>
  <c r="H8" i="3" s="1"/>
  <c r="G9" i="3"/>
  <c r="H9" i="3"/>
  <c r="G6" i="3"/>
  <c r="H6" i="3" s="1"/>
  <c r="G47" i="3"/>
  <c r="H47" i="3" s="1"/>
  <c r="G26" i="3"/>
  <c r="H26" i="3" s="1"/>
  <c r="G25" i="3"/>
  <c r="H25" i="3"/>
  <c r="G24" i="3"/>
  <c r="H24" i="3" s="1"/>
  <c r="G23" i="3"/>
  <c r="H23" i="3" s="1"/>
  <c r="G22" i="3"/>
  <c r="H22" i="3" s="1"/>
  <c r="G21" i="3"/>
  <c r="H21" i="3"/>
  <c r="G20" i="3"/>
  <c r="H20" i="3" s="1"/>
  <c r="G19" i="3"/>
  <c r="H19" i="3" s="1"/>
  <c r="G18" i="3"/>
  <c r="H18" i="3" s="1"/>
  <c r="G17" i="3"/>
  <c r="H17" i="3"/>
  <c r="G16" i="3"/>
  <c r="H16" i="3" s="1"/>
  <c r="G15" i="3"/>
  <c r="H15" i="3" s="1"/>
  <c r="G14" i="3"/>
  <c r="H14" i="3" s="1"/>
  <c r="G13" i="3"/>
  <c r="H13" i="3"/>
  <c r="E51" i="3"/>
  <c r="E52" i="3" s="1"/>
  <c r="D51" i="3"/>
  <c r="G12" i="3"/>
  <c r="H12" i="3" s="1"/>
  <c r="C51" i="3"/>
  <c r="E49" i="3"/>
  <c r="D49" i="3"/>
  <c r="D50" i="3" s="1"/>
  <c r="D52" i="3"/>
  <c r="G11" i="3"/>
  <c r="C52" i="3"/>
  <c r="C49" i="3"/>
  <c r="H11" i="3"/>
  <c r="E50" i="3"/>
  <c r="G10" i="3"/>
  <c r="H10" i="3" s="1"/>
  <c r="C50" i="3"/>
  <c r="G27" i="3"/>
  <c r="H27" i="3"/>
  <c r="G46" i="3"/>
  <c r="H46" i="3"/>
  <c r="G45" i="3"/>
  <c r="H45" i="3"/>
  <c r="G44" i="3"/>
  <c r="H44" i="3" s="1"/>
  <c r="G43" i="3"/>
  <c r="H43" i="3"/>
  <c r="G42" i="3"/>
  <c r="H42" i="3"/>
  <c r="G41" i="3"/>
  <c r="H41" i="3"/>
  <c r="G40" i="3"/>
  <c r="H40" i="3" s="1"/>
  <c r="G39" i="3"/>
  <c r="H39" i="3"/>
  <c r="G38" i="3"/>
  <c r="H38" i="3"/>
  <c r="G37" i="3"/>
  <c r="H37" i="3"/>
  <c r="G36" i="3"/>
  <c r="H36" i="3" s="1"/>
  <c r="G35" i="3"/>
  <c r="H35" i="3"/>
  <c r="G34" i="3"/>
  <c r="H34" i="3"/>
  <c r="G33" i="3"/>
  <c r="H33" i="3"/>
  <c r="G32" i="3"/>
  <c r="H32" i="3" s="1"/>
  <c r="G31" i="3"/>
  <c r="H31" i="3"/>
  <c r="G30" i="3"/>
  <c r="H30" i="3"/>
  <c r="G29" i="3"/>
  <c r="H29" i="3"/>
  <c r="G28" i="3"/>
  <c r="H28" i="3" s="1"/>
</calcChain>
</file>

<file path=xl/sharedStrings.xml><?xml version="1.0" encoding="utf-8"?>
<sst xmlns="http://schemas.openxmlformats.org/spreadsheetml/2006/main" count="121" uniqueCount="61">
  <si>
    <t>男</t>
  </si>
  <si>
    <t>女</t>
  </si>
  <si>
    <t>笠置町</t>
  </si>
  <si>
    <t>和束町</t>
  </si>
  <si>
    <t>京都市</t>
  </si>
  <si>
    <t>精華町</t>
  </si>
  <si>
    <t>南山城村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</si>
  <si>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</si>
  <si>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</si>
  <si>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</si>
  <si>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</si>
  <si>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</si>
  <si>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</si>
  <si>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</si>
  <si>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</si>
  <si>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</si>
  <si>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</si>
  <si>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</si>
  <si>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</si>
  <si>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</si>
  <si>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</si>
  <si>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</si>
  <si>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</si>
  <si>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</si>
  <si>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</si>
  <si>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伊根町</t>
  </si>
  <si>
    <t>八幡市</t>
  </si>
  <si>
    <t>京田辺市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</si>
  <si>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</si>
  <si>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</si>
  <si>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</si>
  <si>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</si>
  <si>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</si>
  <si>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</si>
  <si>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</si>
  <si>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人</t>
  </si>
  <si>
    <t>17-7  選挙人名簿登録者数（市区町村別）</t>
  </si>
  <si>
    <t>各年９月２日現在</t>
  </si>
  <si>
    <t>選挙人名簿登録者数
（市区町村別）</t>
  </si>
  <si>
    <t>総数</t>
  </si>
  <si>
    <t>北区</t>
  </si>
  <si>
    <t>南区</t>
  </si>
  <si>
    <t>京丹後市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</si>
  <si>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</si>
  <si>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</si>
  <si>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</si>
  <si>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</si>
  <si>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</si>
  <si>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</si>
  <si>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</si>
  <si>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資料：府選挙管理委員会事務局</t>
    <rPh sb="0" eb="2">
      <t>シリョウ</t>
    </rPh>
    <rPh sb="3" eb="4">
      <t>フ</t>
    </rPh>
    <rPh sb="4" eb="6">
      <t>センキョ</t>
    </rPh>
    <rPh sb="6" eb="8">
      <t>カンリ</t>
    </rPh>
    <rPh sb="8" eb="11">
      <t>イインカイ</t>
    </rPh>
    <rPh sb="10" eb="11">
      <t>カイ</t>
    </rPh>
    <rPh sb="11" eb="14">
      <t>ジムキョク</t>
    </rPh>
    <phoneticPr fontId="1"/>
  </si>
  <si>
    <t>平成20年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</si>
  <si>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</si>
  <si>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年計</t>
    <rPh sb="0" eb="1">
      <t>ネン</t>
    </rPh>
    <rPh sb="1" eb="2">
      <t>ケイ</t>
    </rPh>
    <phoneticPr fontId="1"/>
  </si>
  <si>
    <t>京都市</t>
    <rPh sb="0" eb="3">
      <t>キョウトシ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</si>
  <si>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</si>
  <si>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９月登録時点</t>
    <phoneticPr fontId="1"/>
  </si>
  <si>
    <t>２</t>
  </si>
  <si>
    <t>３</t>
    <phoneticPr fontId="1"/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</si>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</sst>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1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3" fontId="0" fillId="0" borderId="0" xfId="0" applyNumberFormat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3" fontId="0" fillId="2" borderId="12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3" fontId="0" fillId="2" borderId="14" xfId="0" applyNumberFormat="1" applyFill="1" applyBorder="1" applyAlignment="1">
      <alignment horizontal="right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/>
    </xf>
    <xf numFmtId="0" fontId="2" fillId="0" borderId="7" xfId="0" applyNumberFormat="1" applyFont="1" applyFill="1" applyBorder="1" applyAlignment="1">
      <alignment horizontal="distributed" vertical="center"/>
    </xf>
    <xf numFmtId="3" fontId="2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9" xfId="0" applyNumberFormat="1" applyFont="1" applyBorder="1" applyAlignment="1">
      <alignment horizontal="right" vertical="center"/>
    </xf>
    <xf numFmtId="3" fontId="2" fillId="0" borderId="2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26" xfId="0" applyFont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11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9" fontId="3" fillId="0" borderId="0" xfId="0" quotePrefix="1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2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10" xfId="0" applyNumberFormat="1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48"/>
  <sheetViews>
    <sheetView tabSelected="1" showOutlineSymbols="0" zoomScaleNormal="100" workbookViewId="0">
      <selection sqref="A1:K1"/>
    </sheetView>
  </sheetViews>
  <sheetFormatPr defaultColWidth="8.69921875" defaultRowHeight="18" customHeight="1" x14ac:dyDescent="0.2"/>
  <cols>
    <col min="1" max="2" width="8.69921875" style="1" customWidth="1"/>
    <col min="3" max="5" width="10.69921875" style="1" customWidth="1"/>
    <col min="6" max="6" width="2.19921875" style="1" customWidth="1"/>
    <col min="7" max="8" width="8.69921875" style="1" customWidth="1"/>
    <col min="9" max="11" width="10.69921875" style="1" customWidth="1"/>
    <col min="12" max="13" width="8.69921875" style="1"/>
    <col min="14" max="14" width="10.3984375" style="1" bestFit="1" customWidth="1"/>
    <col min="15" max="16384" width="8.69921875" style="1"/>
  </cols>
  <sheetData>
    <row r="1" spans="1:18" ht="18" customHeight="1" x14ac:dyDescent="0.2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8" s="9" customFormat="1" ht="14.1" customHeight="1" thickBot="1" x14ac:dyDescent="0.2">
      <c r="A2" s="8" t="s">
        <v>56</v>
      </c>
      <c r="E2" s="10"/>
      <c r="F2" s="11"/>
      <c r="G2" s="11"/>
      <c r="H2" s="11"/>
      <c r="I2" s="11"/>
    </row>
    <row r="3" spans="1:18" s="2" customFormat="1" ht="9.9499999999999993" customHeight="1" thickTop="1" x14ac:dyDescent="0.2">
      <c r="A3" s="89" t="s">
        <v>38</v>
      </c>
      <c r="B3" s="90"/>
      <c r="C3" s="74" t="s">
        <v>39</v>
      </c>
      <c r="D3" s="15"/>
      <c r="E3" s="16"/>
      <c r="F3" s="69"/>
      <c r="G3" s="89" t="s">
        <v>38</v>
      </c>
      <c r="H3" s="90"/>
      <c r="I3" s="93" t="s">
        <v>39</v>
      </c>
      <c r="J3" s="15"/>
      <c r="K3" s="16"/>
    </row>
    <row r="4" spans="1:18" s="2" customFormat="1" ht="24.95" customHeight="1" x14ac:dyDescent="0.2">
      <c r="A4" s="75"/>
      <c r="B4" s="91"/>
      <c r="C4" s="75"/>
      <c r="D4" s="30" t="s">
        <v>0</v>
      </c>
      <c r="E4" s="66" t="s">
        <v>1</v>
      </c>
      <c r="F4" s="4"/>
      <c r="G4" s="75"/>
      <c r="H4" s="91"/>
      <c r="I4" s="94"/>
      <c r="J4" s="30" t="s">
        <v>0</v>
      </c>
      <c r="K4" s="30" t="s">
        <v>1</v>
      </c>
      <c r="L4" s="3"/>
      <c r="M4" s="3"/>
      <c r="N4" s="3"/>
      <c r="O4" s="3"/>
      <c r="P4" s="3"/>
      <c r="Q4" s="3"/>
      <c r="R4" s="3"/>
    </row>
    <row r="5" spans="1:18" s="13" customFormat="1" ht="14.1" customHeight="1" x14ac:dyDescent="0.2">
      <c r="A5" s="31"/>
      <c r="B5" s="32"/>
      <c r="C5" s="58" t="s">
        <v>35</v>
      </c>
      <c r="D5" s="33" t="s">
        <v>35</v>
      </c>
      <c r="E5" s="33" t="s">
        <v>35</v>
      </c>
      <c r="F5" s="12"/>
      <c r="G5" s="31"/>
      <c r="H5" s="32"/>
      <c r="I5" s="58" t="s">
        <v>35</v>
      </c>
      <c r="J5" s="33" t="s">
        <v>35</v>
      </c>
      <c r="K5" s="33" t="s">
        <v>35</v>
      </c>
      <c r="L5" s="14"/>
      <c r="M5" s="14"/>
      <c r="N5" s="14"/>
      <c r="O5" s="14"/>
      <c r="P5" s="14"/>
      <c r="Q5" s="14"/>
      <c r="R5" s="14"/>
    </row>
    <row r="6" spans="1:18" s="2" customFormat="1" ht="18" customHeight="1" x14ac:dyDescent="0.2">
      <c r="A6" s="82" t="s">
        <v>55</v>
      </c>
      <c r="B6" s="83"/>
      <c r="C6" s="50">
        <v>2120689</v>
      </c>
      <c r="D6" s="48">
        <v>1002791</v>
      </c>
      <c r="E6" s="48">
        <v>1117898</v>
      </c>
      <c r="F6" s="46"/>
      <c r="G6" s="78" t="s">
        <v>20</v>
      </c>
      <c r="H6" s="79"/>
      <c r="I6" s="50">
        <v>14456</v>
      </c>
      <c r="J6" s="48">
        <v>6821</v>
      </c>
      <c r="K6" s="48">
        <v>7635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">
      <c r="A7" s="82" t="s">
        <v>57</v>
      </c>
      <c r="B7" s="92"/>
      <c r="C7" s="50">
        <v>2113680</v>
      </c>
      <c r="D7" s="48">
        <v>999257</v>
      </c>
      <c r="E7" s="48">
        <v>1114423</v>
      </c>
      <c r="F7" s="49"/>
      <c r="G7" s="78" t="s">
        <v>21</v>
      </c>
      <c r="H7" s="79"/>
      <c r="I7" s="50">
        <v>72982</v>
      </c>
      <c r="J7" s="48">
        <v>35130</v>
      </c>
      <c r="K7" s="48">
        <v>37852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">
      <c r="A8" s="72" t="s">
        <v>58</v>
      </c>
      <c r="B8" s="73"/>
      <c r="C8" s="50">
        <v>2107625</v>
      </c>
      <c r="D8" s="48">
        <v>996150</v>
      </c>
      <c r="E8" s="48">
        <v>1111475</v>
      </c>
      <c r="F8" s="49"/>
      <c r="G8" s="78" t="s">
        <v>22</v>
      </c>
      <c r="H8" s="79"/>
      <c r="I8" s="50">
        <v>63378</v>
      </c>
      <c r="J8" s="48">
        <v>30107</v>
      </c>
      <c r="K8" s="48">
        <v>33271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">
      <c r="A9" s="72" t="s">
        <v>59</v>
      </c>
      <c r="B9" s="73"/>
      <c r="C9" s="50">
        <v>2096201</v>
      </c>
      <c r="D9" s="48">
        <v>989995</v>
      </c>
      <c r="E9" s="48">
        <v>1106206</v>
      </c>
      <c r="F9" s="49"/>
      <c r="G9" s="78" t="s">
        <v>23</v>
      </c>
      <c r="H9" s="79"/>
      <c r="I9" s="50">
        <v>46935</v>
      </c>
      <c r="J9" s="48">
        <v>22192</v>
      </c>
      <c r="K9" s="48">
        <v>24743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">
      <c r="A10" s="86" t="s">
        <v>60</v>
      </c>
      <c r="B10" s="87"/>
      <c r="C10" s="70">
        <v>2083234</v>
      </c>
      <c r="D10" s="71">
        <v>983260</v>
      </c>
      <c r="E10" s="71">
        <v>1099974</v>
      </c>
      <c r="F10" s="46"/>
      <c r="G10" s="78" t="s">
        <v>24</v>
      </c>
      <c r="H10" s="79"/>
      <c r="I10" s="50">
        <v>67905</v>
      </c>
      <c r="J10" s="48">
        <v>32517</v>
      </c>
      <c r="K10" s="48">
        <v>35388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">
      <c r="A11" s="88" t="s">
        <v>4</v>
      </c>
      <c r="B11" s="85"/>
      <c r="C11" s="50">
        <v>1154399</v>
      </c>
      <c r="D11" s="48">
        <v>537288</v>
      </c>
      <c r="E11" s="48">
        <v>617111</v>
      </c>
      <c r="F11" s="51"/>
      <c r="G11" s="78" t="s">
        <v>26</v>
      </c>
      <c r="H11" s="79"/>
      <c r="I11" s="50">
        <v>57787</v>
      </c>
      <c r="J11" s="48">
        <v>27684</v>
      </c>
      <c r="K11" s="48">
        <v>30103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">
      <c r="A12" s="47"/>
      <c r="B12" s="64" t="s">
        <v>40</v>
      </c>
      <c r="C12" s="50">
        <v>90577</v>
      </c>
      <c r="D12" s="48">
        <v>41921</v>
      </c>
      <c r="E12" s="48">
        <v>48656</v>
      </c>
      <c r="F12" s="46"/>
      <c r="G12" s="78" t="s">
        <v>27</v>
      </c>
      <c r="H12" s="79"/>
      <c r="I12" s="50">
        <v>57688</v>
      </c>
      <c r="J12" s="48">
        <v>27771</v>
      </c>
      <c r="K12" s="48">
        <v>29917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">
      <c r="A13" s="47"/>
      <c r="B13" s="65" t="s">
        <v>7</v>
      </c>
      <c r="C13" s="50">
        <v>63095</v>
      </c>
      <c r="D13" s="48">
        <v>28278</v>
      </c>
      <c r="E13" s="48">
        <v>34817</v>
      </c>
      <c r="F13" s="46"/>
      <c r="G13" s="78" t="s">
        <v>42</v>
      </c>
      <c r="H13" s="79"/>
      <c r="I13" s="50">
        <v>44098</v>
      </c>
      <c r="J13" s="48">
        <v>21144</v>
      </c>
      <c r="K13" s="48">
        <v>22954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">
      <c r="A14" s="47"/>
      <c r="B14" s="65" t="s">
        <v>8</v>
      </c>
      <c r="C14" s="50">
        <v>123624</v>
      </c>
      <c r="D14" s="48">
        <v>57276</v>
      </c>
      <c r="E14" s="48">
        <v>66348</v>
      </c>
      <c r="F14" s="46"/>
      <c r="G14" s="78" t="s">
        <v>43</v>
      </c>
      <c r="H14" s="79"/>
      <c r="I14" s="50">
        <v>25915</v>
      </c>
      <c r="J14" s="48">
        <v>12441</v>
      </c>
      <c r="K14" s="48">
        <v>13474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">
      <c r="A15" s="47"/>
      <c r="B15" s="65" t="s">
        <v>9</v>
      </c>
      <c r="C15" s="50">
        <v>88416</v>
      </c>
      <c r="D15" s="48">
        <v>39395</v>
      </c>
      <c r="E15" s="48">
        <v>49021</v>
      </c>
      <c r="F15" s="46"/>
      <c r="G15" s="78" t="s">
        <v>48</v>
      </c>
      <c r="H15" s="79"/>
      <c r="I15" s="50">
        <v>63652</v>
      </c>
      <c r="J15" s="48">
        <v>30254</v>
      </c>
      <c r="K15" s="48">
        <v>33398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">
      <c r="A16" s="47"/>
      <c r="B16" s="65" t="s">
        <v>10</v>
      </c>
      <c r="C16" s="50">
        <v>28560</v>
      </c>
      <c r="D16" s="48">
        <v>12575</v>
      </c>
      <c r="E16" s="48">
        <v>15985</v>
      </c>
      <c r="F16" s="46"/>
      <c r="G16" s="67" t="s">
        <v>28</v>
      </c>
      <c r="H16" s="62" t="s">
        <v>29</v>
      </c>
      <c r="I16" s="50">
        <v>13526</v>
      </c>
      <c r="J16" s="48">
        <v>6461</v>
      </c>
      <c r="K16" s="48">
        <v>7065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">
      <c r="A17" s="47"/>
      <c r="B17" s="65" t="s">
        <v>11</v>
      </c>
      <c r="C17" s="50">
        <v>108533</v>
      </c>
      <c r="D17" s="48">
        <v>50670</v>
      </c>
      <c r="E17" s="48">
        <v>57863</v>
      </c>
      <c r="F17" s="46"/>
      <c r="G17" s="68" t="s">
        <v>30</v>
      </c>
      <c r="H17" s="52" t="s">
        <v>31</v>
      </c>
      <c r="I17" s="50">
        <v>12453</v>
      </c>
      <c r="J17" s="48">
        <v>6119</v>
      </c>
      <c r="K17" s="48">
        <v>6334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">
      <c r="A18" s="47"/>
      <c r="B18" s="65" t="s">
        <v>12</v>
      </c>
      <c r="C18" s="50">
        <v>64874</v>
      </c>
      <c r="D18" s="48">
        <v>29333</v>
      </c>
      <c r="E18" s="48">
        <v>35541</v>
      </c>
      <c r="F18" s="46"/>
      <c r="G18" s="95" t="s">
        <v>32</v>
      </c>
      <c r="H18" s="62" t="s">
        <v>33</v>
      </c>
      <c r="I18" s="50">
        <v>5999</v>
      </c>
      <c r="J18" s="48">
        <v>2853</v>
      </c>
      <c r="K18" s="48">
        <v>3146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">
      <c r="A19" s="47"/>
      <c r="B19" s="53" t="s">
        <v>41</v>
      </c>
      <c r="C19" s="50">
        <v>81924</v>
      </c>
      <c r="D19" s="48">
        <v>40399</v>
      </c>
      <c r="E19" s="48">
        <v>41525</v>
      </c>
      <c r="F19" s="46"/>
      <c r="G19" s="96"/>
      <c r="H19" s="63" t="s">
        <v>34</v>
      </c>
      <c r="I19" s="50">
        <v>7278</v>
      </c>
      <c r="J19" s="48">
        <v>3562</v>
      </c>
      <c r="K19" s="48">
        <v>3716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">
      <c r="A20" s="47"/>
      <c r="B20" s="65" t="s">
        <v>13</v>
      </c>
      <c r="C20" s="50">
        <v>160996</v>
      </c>
      <c r="D20" s="48">
        <v>74802</v>
      </c>
      <c r="E20" s="48">
        <v>86194</v>
      </c>
      <c r="F20" s="46"/>
      <c r="G20" s="85" t="s">
        <v>49</v>
      </c>
      <c r="H20" s="65" t="s">
        <v>2</v>
      </c>
      <c r="I20" s="50">
        <v>1072</v>
      </c>
      <c r="J20" s="48">
        <v>519</v>
      </c>
      <c r="K20" s="48">
        <v>553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">
      <c r="A21" s="47"/>
      <c r="B21" s="65" t="s">
        <v>14</v>
      </c>
      <c r="C21" s="50">
        <v>120569</v>
      </c>
      <c r="D21" s="48">
        <v>56651</v>
      </c>
      <c r="E21" s="48">
        <v>63918</v>
      </c>
      <c r="F21" s="46"/>
      <c r="G21" s="79"/>
      <c r="H21" s="65" t="s">
        <v>3</v>
      </c>
      <c r="I21" s="50">
        <v>3229</v>
      </c>
      <c r="J21" s="48">
        <v>1512</v>
      </c>
      <c r="K21" s="48">
        <v>1717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">
      <c r="A22" s="47"/>
      <c r="B22" s="63" t="s">
        <v>15</v>
      </c>
      <c r="C22" s="50">
        <v>223231</v>
      </c>
      <c r="D22" s="48">
        <v>105988</v>
      </c>
      <c r="E22" s="48">
        <v>117243</v>
      </c>
      <c r="F22" s="46"/>
      <c r="G22" s="79"/>
      <c r="H22" s="65" t="s">
        <v>5</v>
      </c>
      <c r="I22" s="50">
        <v>30409</v>
      </c>
      <c r="J22" s="48">
        <v>14475</v>
      </c>
      <c r="K22" s="48">
        <v>15934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">
      <c r="A23" s="84" t="s">
        <v>16</v>
      </c>
      <c r="B23" s="85"/>
      <c r="C23" s="50">
        <v>62724</v>
      </c>
      <c r="D23" s="48">
        <v>31006</v>
      </c>
      <c r="E23" s="48">
        <v>31718</v>
      </c>
      <c r="F23" s="46"/>
      <c r="G23" s="81"/>
      <c r="H23" s="54" t="s">
        <v>6</v>
      </c>
      <c r="I23" s="50">
        <v>2269</v>
      </c>
      <c r="J23" s="48">
        <v>1065</v>
      </c>
      <c r="K23" s="48">
        <v>1204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">
      <c r="A24" s="78" t="s">
        <v>17</v>
      </c>
      <c r="B24" s="79"/>
      <c r="C24" s="50">
        <v>65285</v>
      </c>
      <c r="D24" s="48">
        <v>32571</v>
      </c>
      <c r="E24" s="48">
        <v>32714</v>
      </c>
      <c r="F24" s="46"/>
      <c r="G24" s="61" t="s">
        <v>44</v>
      </c>
      <c r="H24" s="63" t="s">
        <v>45</v>
      </c>
      <c r="I24" s="50">
        <v>11353</v>
      </c>
      <c r="J24" s="48">
        <v>5404</v>
      </c>
      <c r="K24" s="48">
        <v>5949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">
      <c r="A25" s="78" t="s">
        <v>18</v>
      </c>
      <c r="B25" s="79"/>
      <c r="C25" s="50">
        <v>26947</v>
      </c>
      <c r="D25" s="48">
        <v>12915</v>
      </c>
      <c r="E25" s="48">
        <v>14032</v>
      </c>
      <c r="F25" s="46"/>
      <c r="G25" s="85" t="s">
        <v>46</v>
      </c>
      <c r="H25" s="65" t="s">
        <v>25</v>
      </c>
      <c r="I25" s="50">
        <v>1707</v>
      </c>
      <c r="J25" s="48">
        <v>832</v>
      </c>
      <c r="K25" s="48">
        <v>875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">
      <c r="A26" s="80" t="s">
        <v>19</v>
      </c>
      <c r="B26" s="81"/>
      <c r="C26" s="59">
        <v>152461</v>
      </c>
      <c r="D26" s="55">
        <v>72411</v>
      </c>
      <c r="E26" s="55">
        <v>80050</v>
      </c>
      <c r="F26" s="46"/>
      <c r="G26" s="81"/>
      <c r="H26" s="63" t="s">
        <v>47</v>
      </c>
      <c r="I26" s="59">
        <v>17327</v>
      </c>
      <c r="J26" s="55">
        <v>8206</v>
      </c>
      <c r="K26" s="55">
        <v>9121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">
      <c r="A27" s="77" t="s">
        <v>50</v>
      </c>
      <c r="B27" s="77"/>
      <c r="C27" s="77"/>
      <c r="D27" s="46"/>
      <c r="E27" s="60"/>
      <c r="F27" s="60"/>
      <c r="G27" s="60"/>
      <c r="H27" s="60"/>
      <c r="I27" s="46"/>
      <c r="J27" s="46"/>
      <c r="K27" s="47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">
      <c r="A28" s="56"/>
      <c r="B28" s="56"/>
      <c r="C28" s="57"/>
      <c r="D28" s="57"/>
      <c r="E28" s="57"/>
      <c r="F28" s="46"/>
      <c r="G28" s="47"/>
      <c r="H28" s="5"/>
      <c r="I28" s="5"/>
      <c r="J28" s="5"/>
      <c r="K28" s="3"/>
      <c r="L28" s="5"/>
      <c r="M28" s="5"/>
      <c r="N28" s="5"/>
    </row>
    <row r="29" spans="1:18" s="2" customFormat="1" ht="18" customHeight="1" x14ac:dyDescent="0.2">
      <c r="A29" s="1"/>
      <c r="B29" s="1"/>
      <c r="C29" s="22"/>
      <c r="D29" s="22"/>
      <c r="E29" s="22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">
      <c r="A30" s="1"/>
      <c r="B30" s="1"/>
      <c r="C30" s="1"/>
      <c r="D30" s="1"/>
      <c r="E30" s="1"/>
      <c r="N30" s="3"/>
      <c r="O30" s="5"/>
      <c r="P30" s="5"/>
      <c r="Q30" s="5"/>
    </row>
    <row r="31" spans="1:18" s="2" customFormat="1" ht="18" customHeight="1" x14ac:dyDescent="0.2">
      <c r="A31" s="1"/>
      <c r="B31" s="1"/>
      <c r="C31" s="1"/>
      <c r="D31" s="1"/>
      <c r="E31" s="1"/>
      <c r="M31" s="5"/>
      <c r="N31" s="5"/>
      <c r="O31" s="3"/>
      <c r="P31" s="5"/>
      <c r="Q31" s="5"/>
      <c r="R31" s="5"/>
    </row>
    <row r="32" spans="1:18" s="2" customFormat="1" ht="18" customHeight="1" x14ac:dyDescent="0.2">
      <c r="A32" s="1"/>
      <c r="B32" s="1"/>
      <c r="C32" s="1"/>
      <c r="D32" s="1"/>
      <c r="E32" s="1"/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">
      <c r="A33" s="1"/>
      <c r="B33" s="1"/>
      <c r="C33" s="1"/>
      <c r="D33" s="1"/>
      <c r="E33" s="1"/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">
      <c r="A34" s="1"/>
      <c r="B34" s="1"/>
      <c r="C34" s="1"/>
      <c r="D34" s="1"/>
      <c r="E34" s="1"/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">
      <c r="A35" s="1"/>
      <c r="B35" s="1"/>
      <c r="C35" s="1"/>
      <c r="D35" s="1"/>
      <c r="E35" s="1"/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">
      <c r="A36" s="1"/>
      <c r="B36" s="1"/>
      <c r="C36" s="1"/>
      <c r="D36" s="1"/>
      <c r="E36" s="1"/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">
      <c r="A37" s="1"/>
      <c r="B37" s="1"/>
      <c r="C37" s="1"/>
      <c r="D37" s="1"/>
      <c r="E37" s="1"/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">
      <c r="A38" s="1"/>
      <c r="B38" s="1"/>
      <c r="C38" s="1"/>
      <c r="D38" s="1"/>
      <c r="E38" s="1"/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">
      <c r="A39" s="1"/>
      <c r="B39" s="1"/>
      <c r="C39" s="1"/>
      <c r="D39" s="1"/>
      <c r="E39" s="1"/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">
      <c r="A40" s="1"/>
      <c r="B40" s="1"/>
      <c r="C40" s="1"/>
      <c r="D40" s="1"/>
      <c r="E40" s="1"/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">
      <c r="A41" s="1"/>
      <c r="B41" s="1"/>
      <c r="C41" s="1"/>
      <c r="D41" s="1"/>
      <c r="E41" s="1"/>
    </row>
    <row r="42" spans="1:18" s="2" customFormat="1" ht="18" customHeight="1" x14ac:dyDescent="0.2">
      <c r="A42" s="1"/>
      <c r="B42" s="1"/>
      <c r="C42" s="1"/>
      <c r="D42" s="1"/>
      <c r="E42" s="1"/>
    </row>
    <row r="43" spans="1:18" s="2" customFormat="1" ht="18" customHeight="1" x14ac:dyDescent="0.2">
      <c r="A43" s="1"/>
      <c r="B43" s="1"/>
      <c r="C43" s="1"/>
      <c r="D43" s="1"/>
      <c r="E43" s="1"/>
    </row>
    <row r="44" spans="1:18" s="2" customFormat="1" ht="18" customHeight="1" x14ac:dyDescent="0.2">
      <c r="A44" s="1"/>
      <c r="B44" s="1"/>
      <c r="C44" s="1"/>
      <c r="D44" s="1"/>
      <c r="E44" s="1"/>
    </row>
    <row r="45" spans="1:18" s="2" customFormat="1" ht="18" customHeight="1" x14ac:dyDescent="0.2">
      <c r="A45" s="1"/>
      <c r="B45" s="1"/>
      <c r="C45" s="1"/>
      <c r="D45" s="1"/>
      <c r="E45" s="1"/>
    </row>
    <row r="46" spans="1:18" s="2" customFormat="1" ht="18" customHeight="1" x14ac:dyDescent="0.2">
      <c r="A46" s="1"/>
      <c r="B46" s="1"/>
      <c r="C46" s="1"/>
      <c r="D46" s="1"/>
      <c r="E46" s="1"/>
    </row>
    <row r="47" spans="1:18" s="2" customFormat="1" ht="18" customHeight="1" x14ac:dyDescent="0.2">
      <c r="A47" s="1"/>
      <c r="B47" s="1"/>
      <c r="C47" s="1"/>
      <c r="D47" s="1"/>
      <c r="E47" s="1"/>
    </row>
    <row r="48" spans="1:18" s="2" customFormat="1" ht="18" customHeight="1" x14ac:dyDescent="0.2">
      <c r="A48" s="1"/>
      <c r="B48" s="1"/>
      <c r="C48" s="1"/>
      <c r="D48" s="1"/>
      <c r="E48" s="1"/>
      <c r="G48" s="1"/>
      <c r="H48" s="1"/>
      <c r="I48" s="1"/>
      <c r="J48" s="1"/>
      <c r="K48" s="1"/>
    </row>
  </sheetData>
  <mergeCells count="29">
    <mergeCell ref="G20:G23"/>
    <mergeCell ref="G10:H10"/>
    <mergeCell ref="G11:H11"/>
    <mergeCell ref="G7:H7"/>
    <mergeCell ref="G8:H8"/>
    <mergeCell ref="G9:H9"/>
    <mergeCell ref="G12:H12"/>
    <mergeCell ref="G3:H4"/>
    <mergeCell ref="I3:I4"/>
    <mergeCell ref="G14:H14"/>
    <mergeCell ref="G15:H15"/>
    <mergeCell ref="G18:G19"/>
    <mergeCell ref="G6:H6"/>
    <mergeCell ref="A9:B9"/>
    <mergeCell ref="C3:C4"/>
    <mergeCell ref="A1:K1"/>
    <mergeCell ref="A27:C27"/>
    <mergeCell ref="A24:B24"/>
    <mergeCell ref="A26:B26"/>
    <mergeCell ref="A25:B25"/>
    <mergeCell ref="A6:B6"/>
    <mergeCell ref="A23:B23"/>
    <mergeCell ref="A10:B10"/>
    <mergeCell ref="A11:B11"/>
    <mergeCell ref="A3:B4"/>
    <mergeCell ref="A7:B7"/>
    <mergeCell ref="A8:B8"/>
    <mergeCell ref="G13:H13"/>
    <mergeCell ref="G25:G26"/>
  </mergeCells>
  <phoneticPr fontId="1"/>
  <printOptions horizontalCentered="1"/>
  <pageMargins left="0" right="0" top="1.08" bottom="0" header="0.69" footer="0.51181102362204722"/>
  <pageSetup paperSize="9" orientation="landscape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R52"/>
  <sheetViews>
    <sheetView showGridLines="0" showOutlineSymbols="0" topLeftCell="A43" workbookViewId="0">
      <selection activeCell="E22" sqref="E22"/>
    </sheetView>
  </sheetViews>
  <sheetFormatPr defaultColWidth="8.69921875" defaultRowHeight="18" customHeight="1" x14ac:dyDescent="0.2"/>
  <cols>
    <col min="1" max="2" width="8.69921875" style="1" customWidth="1"/>
    <col min="3" max="5" width="10.69921875" style="1" customWidth="1"/>
    <col min="6" max="6" width="2.19921875" style="1" customWidth="1"/>
    <col min="7" max="7" width="8.69921875" style="1" customWidth="1"/>
    <col min="8" max="8" width="3.69921875" style="1" customWidth="1"/>
    <col min="9" max="11" width="10.69921875" style="1" customWidth="1"/>
    <col min="12" max="13" width="8.69921875" style="1"/>
    <col min="14" max="14" width="10.3984375" style="1" bestFit="1" customWidth="1"/>
    <col min="15" max="16384" width="8.69921875" style="1"/>
  </cols>
  <sheetData>
    <row r="1" spans="1:18" ht="18" customHeight="1" x14ac:dyDescent="0.2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8" s="9" customFormat="1" ht="14.1" customHeight="1" thickBot="1" x14ac:dyDescent="0.2">
      <c r="A2" s="8" t="s">
        <v>37</v>
      </c>
      <c r="E2" s="10"/>
      <c r="F2" s="11"/>
      <c r="G2" s="11"/>
      <c r="H2" s="11"/>
      <c r="I2" s="11"/>
    </row>
    <row r="3" spans="1:18" s="2" customFormat="1" ht="9.9499999999999993" customHeight="1" thickTop="1" x14ac:dyDescent="0.2">
      <c r="A3" s="89" t="s">
        <v>38</v>
      </c>
      <c r="B3" s="90"/>
      <c r="C3" s="74" t="s">
        <v>39</v>
      </c>
      <c r="D3" s="15"/>
      <c r="E3" s="16"/>
      <c r="F3" s="3"/>
      <c r="G3" s="107" t="s">
        <v>52</v>
      </c>
      <c r="H3" s="108"/>
    </row>
    <row r="4" spans="1:18" s="2" customFormat="1" ht="24.95" customHeight="1" x14ac:dyDescent="0.2">
      <c r="A4" s="75"/>
      <c r="B4" s="91"/>
      <c r="C4" s="75"/>
      <c r="D4" s="30" t="s">
        <v>0</v>
      </c>
      <c r="E4" s="30" t="s">
        <v>1</v>
      </c>
      <c r="F4" s="4"/>
      <c r="G4" s="109"/>
      <c r="H4" s="110"/>
      <c r="I4" s="3"/>
      <c r="J4" s="3"/>
      <c r="K4" s="3"/>
      <c r="L4" s="3"/>
      <c r="M4" s="3"/>
    </row>
    <row r="5" spans="1:18" s="13" customFormat="1" ht="14.1" customHeight="1" x14ac:dyDescent="0.2">
      <c r="A5" s="31"/>
      <c r="B5" s="32"/>
      <c r="C5" s="33" t="s">
        <v>35</v>
      </c>
      <c r="D5" s="33" t="s">
        <v>35</v>
      </c>
      <c r="E5" s="33" t="s">
        <v>35</v>
      </c>
      <c r="F5" s="12"/>
      <c r="G5" s="111"/>
      <c r="H5" s="112"/>
      <c r="I5" s="14"/>
      <c r="J5" s="14"/>
      <c r="K5" s="14"/>
      <c r="L5" s="14"/>
      <c r="M5" s="14"/>
    </row>
    <row r="6" spans="1:18" s="2" customFormat="1" ht="18" customHeight="1" x14ac:dyDescent="0.2">
      <c r="A6" s="105" t="s">
        <v>51</v>
      </c>
      <c r="B6" s="106"/>
      <c r="C6" s="5">
        <v>2103369</v>
      </c>
      <c r="D6" s="5">
        <v>998120</v>
      </c>
      <c r="E6" s="5">
        <v>1105249</v>
      </c>
      <c r="G6" s="36">
        <f>SUM(D6,E6)</f>
        <v>2103369</v>
      </c>
      <c r="H6" s="2" t="str">
        <f>IF(C6=G6,"ok","不一致")</f>
        <v>ok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">
      <c r="A7" s="105">
        <v>21</v>
      </c>
      <c r="B7" s="106"/>
      <c r="C7" s="5">
        <v>2101544</v>
      </c>
      <c r="D7" s="5">
        <v>997051</v>
      </c>
      <c r="E7" s="5">
        <v>1104493</v>
      </c>
      <c r="G7" s="36">
        <f t="shared" ref="G7:G47" si="0">SUM(D7,E7)</f>
        <v>2101544</v>
      </c>
      <c r="H7" s="2" t="str">
        <f t="shared" ref="H7:H47" si="1">IF(C7=G7,"ok","不一致")</f>
        <v>ok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">
      <c r="A8" s="105">
        <v>22</v>
      </c>
      <c r="B8" s="113"/>
      <c r="C8" s="5">
        <v>2098917</v>
      </c>
      <c r="D8" s="5">
        <v>995337</v>
      </c>
      <c r="E8" s="5">
        <v>1103580</v>
      </c>
      <c r="G8" s="36">
        <f t="shared" si="0"/>
        <v>2098917</v>
      </c>
      <c r="H8" s="2" t="str">
        <f t="shared" si="1"/>
        <v>ok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">
      <c r="A9" s="105">
        <v>23</v>
      </c>
      <c r="B9" s="106"/>
      <c r="C9" s="5">
        <v>2096419</v>
      </c>
      <c r="D9" s="5">
        <v>993547</v>
      </c>
      <c r="E9" s="5">
        <v>1102872</v>
      </c>
      <c r="G9" s="36">
        <f t="shared" si="0"/>
        <v>2096419</v>
      </c>
      <c r="H9" s="2" t="str">
        <f t="shared" si="1"/>
        <v>ok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">
      <c r="A10" s="119">
        <v>24</v>
      </c>
      <c r="B10" s="120"/>
      <c r="C10" s="7">
        <v>2093541</v>
      </c>
      <c r="D10" s="7">
        <v>991305</v>
      </c>
      <c r="E10" s="7">
        <v>1102236</v>
      </c>
      <c r="G10" s="36">
        <f t="shared" si="0"/>
        <v>2093541</v>
      </c>
      <c r="H10" s="2" t="str">
        <f t="shared" si="1"/>
        <v>ok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">
      <c r="A11" s="114" t="s">
        <v>4</v>
      </c>
      <c r="B11" s="97"/>
      <c r="C11" s="5">
        <v>1153238</v>
      </c>
      <c r="D11" s="5">
        <v>540040</v>
      </c>
      <c r="E11" s="5">
        <v>613198</v>
      </c>
      <c r="G11" s="36">
        <f t="shared" si="0"/>
        <v>1153238</v>
      </c>
      <c r="H11" s="2" t="str">
        <f t="shared" si="1"/>
        <v>ok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">
      <c r="A12" s="3"/>
      <c r="B12" s="23" t="s">
        <v>40</v>
      </c>
      <c r="C12" s="5">
        <v>91720</v>
      </c>
      <c r="D12" s="6">
        <v>42604</v>
      </c>
      <c r="E12" s="6">
        <v>49116</v>
      </c>
      <c r="G12" s="36">
        <f t="shared" si="0"/>
        <v>91720</v>
      </c>
      <c r="H12" s="2" t="str">
        <f t="shared" si="1"/>
        <v>ok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">
      <c r="A13" s="3"/>
      <c r="B13" s="24" t="s">
        <v>7</v>
      </c>
      <c r="C13" s="5">
        <v>63690</v>
      </c>
      <c r="D13" s="6">
        <v>28776</v>
      </c>
      <c r="E13" s="6">
        <v>34914</v>
      </c>
      <c r="G13" s="36">
        <f t="shared" si="0"/>
        <v>63690</v>
      </c>
      <c r="H13" s="2" t="str">
        <f t="shared" si="1"/>
        <v>ok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">
      <c r="A14" s="3"/>
      <c r="B14" s="24" t="s">
        <v>8</v>
      </c>
      <c r="C14" s="5">
        <v>126493</v>
      </c>
      <c r="D14" s="6">
        <v>58813</v>
      </c>
      <c r="E14" s="6">
        <v>67680</v>
      </c>
      <c r="G14" s="36">
        <f t="shared" si="0"/>
        <v>126493</v>
      </c>
      <c r="H14" s="2" t="str">
        <f t="shared" si="1"/>
        <v>ok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">
      <c r="A15" s="3"/>
      <c r="B15" s="24" t="s">
        <v>9</v>
      </c>
      <c r="C15" s="5">
        <v>85609</v>
      </c>
      <c r="D15" s="6">
        <v>38422</v>
      </c>
      <c r="E15" s="6">
        <v>47187</v>
      </c>
      <c r="G15" s="36">
        <f t="shared" si="0"/>
        <v>85609</v>
      </c>
      <c r="H15" s="2" t="str">
        <f t="shared" si="1"/>
        <v>ok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">
      <c r="A16" s="3"/>
      <c r="B16" s="24" t="s">
        <v>10</v>
      </c>
      <c r="C16" s="5">
        <v>32491</v>
      </c>
      <c r="D16" s="6">
        <v>14326</v>
      </c>
      <c r="E16" s="6">
        <v>18165</v>
      </c>
      <c r="G16" s="36">
        <f t="shared" si="0"/>
        <v>32491</v>
      </c>
      <c r="H16" s="2" t="str">
        <f t="shared" si="1"/>
        <v>ok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">
      <c r="A17" s="3"/>
      <c r="B17" s="24" t="s">
        <v>11</v>
      </c>
      <c r="C17" s="5">
        <v>108279</v>
      </c>
      <c r="D17" s="6">
        <v>51161</v>
      </c>
      <c r="E17" s="6">
        <v>57118</v>
      </c>
      <c r="G17" s="36">
        <f t="shared" si="0"/>
        <v>108279</v>
      </c>
      <c r="H17" s="2" t="str">
        <f t="shared" si="1"/>
        <v>ok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">
      <c r="A18" s="3"/>
      <c r="B18" s="24" t="s">
        <v>12</v>
      </c>
      <c r="C18" s="5">
        <v>64485</v>
      </c>
      <c r="D18" s="6">
        <v>29346</v>
      </c>
      <c r="E18" s="6">
        <v>35139</v>
      </c>
      <c r="G18" s="36">
        <f t="shared" si="0"/>
        <v>64485</v>
      </c>
      <c r="H18" s="2" t="str">
        <f t="shared" si="1"/>
        <v>ok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">
      <c r="A19" s="3"/>
      <c r="B19" s="25" t="s">
        <v>41</v>
      </c>
      <c r="C19" s="5">
        <v>77304</v>
      </c>
      <c r="D19" s="6">
        <v>38379</v>
      </c>
      <c r="E19" s="6">
        <v>38925</v>
      </c>
      <c r="G19" s="36">
        <f t="shared" si="0"/>
        <v>77304</v>
      </c>
      <c r="H19" s="2" t="str">
        <f t="shared" si="1"/>
        <v>ok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">
      <c r="A20" s="3"/>
      <c r="B20" s="24" t="s">
        <v>13</v>
      </c>
      <c r="C20" s="5">
        <v>158644</v>
      </c>
      <c r="D20" s="6">
        <v>74614</v>
      </c>
      <c r="E20" s="6">
        <v>84030</v>
      </c>
      <c r="G20" s="36">
        <f t="shared" si="0"/>
        <v>158644</v>
      </c>
      <c r="H20" s="2" t="str">
        <f t="shared" si="1"/>
        <v>ok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">
      <c r="A21" s="3"/>
      <c r="B21" s="24" t="s">
        <v>14</v>
      </c>
      <c r="C21" s="5">
        <v>120990</v>
      </c>
      <c r="D21" s="6">
        <v>57119</v>
      </c>
      <c r="E21" s="6">
        <v>63871</v>
      </c>
      <c r="G21" s="36">
        <f t="shared" si="0"/>
        <v>120990</v>
      </c>
      <c r="H21" s="2" t="str">
        <f t="shared" si="1"/>
        <v>ok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">
      <c r="A22" s="3"/>
      <c r="B22" s="26" t="s">
        <v>15</v>
      </c>
      <c r="C22" s="5">
        <v>223533</v>
      </c>
      <c r="D22" s="6">
        <v>106480</v>
      </c>
      <c r="E22" s="6">
        <v>117053</v>
      </c>
      <c r="G22" s="36">
        <f t="shared" si="0"/>
        <v>223533</v>
      </c>
      <c r="H22" s="2" t="str">
        <f t="shared" si="1"/>
        <v>ok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">
      <c r="A23" s="118" t="s">
        <v>16</v>
      </c>
      <c r="B23" s="98"/>
      <c r="C23" s="5">
        <v>65219</v>
      </c>
      <c r="D23" s="6">
        <v>31643</v>
      </c>
      <c r="E23" s="6">
        <v>33576</v>
      </c>
      <c r="G23" s="36">
        <f t="shared" si="0"/>
        <v>65219</v>
      </c>
      <c r="H23" s="2" t="str">
        <f t="shared" si="1"/>
        <v>ok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">
      <c r="A24" s="102" t="s">
        <v>17</v>
      </c>
      <c r="B24" s="97"/>
      <c r="C24" s="5">
        <v>70411</v>
      </c>
      <c r="D24" s="6">
        <v>34596</v>
      </c>
      <c r="E24" s="6">
        <v>35815</v>
      </c>
      <c r="G24" s="36">
        <f t="shared" si="0"/>
        <v>70411</v>
      </c>
      <c r="H24" s="2" t="str">
        <f t="shared" si="1"/>
        <v>ok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">
      <c r="A25" s="102" t="s">
        <v>18</v>
      </c>
      <c r="B25" s="97"/>
      <c r="C25" s="5">
        <v>29806</v>
      </c>
      <c r="D25" s="6">
        <v>14029</v>
      </c>
      <c r="E25" s="6">
        <v>15777</v>
      </c>
      <c r="G25" s="36">
        <f t="shared" si="0"/>
        <v>29806</v>
      </c>
      <c r="H25" s="2" t="str">
        <f t="shared" si="1"/>
        <v>ok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">
      <c r="A26" s="117" t="s">
        <v>19</v>
      </c>
      <c r="B26" s="101"/>
      <c r="C26" s="34">
        <v>153923</v>
      </c>
      <c r="D26" s="35">
        <v>73880</v>
      </c>
      <c r="E26" s="35">
        <v>80043</v>
      </c>
      <c r="G26" s="36">
        <f t="shared" si="0"/>
        <v>153923</v>
      </c>
      <c r="H26" s="2" t="str">
        <f t="shared" si="1"/>
        <v>ok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">
      <c r="A27" s="102" t="s">
        <v>20</v>
      </c>
      <c r="B27" s="97"/>
      <c r="C27" s="5">
        <v>16833</v>
      </c>
      <c r="D27" s="6">
        <v>7853</v>
      </c>
      <c r="E27" s="6">
        <v>8980</v>
      </c>
      <c r="G27" s="36">
        <f t="shared" si="0"/>
        <v>16833</v>
      </c>
      <c r="H27" s="2" t="str">
        <f t="shared" si="1"/>
        <v>ok</v>
      </c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">
      <c r="A28" s="102" t="s">
        <v>21</v>
      </c>
      <c r="B28" s="97"/>
      <c r="C28" s="5">
        <v>74230</v>
      </c>
      <c r="D28" s="6">
        <v>35794</v>
      </c>
      <c r="E28" s="6">
        <v>38436</v>
      </c>
      <c r="G28" s="36">
        <f t="shared" si="0"/>
        <v>74230</v>
      </c>
      <c r="H28" s="2" t="str">
        <f t="shared" si="1"/>
        <v>ok</v>
      </c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 x14ac:dyDescent="0.2">
      <c r="A29" s="102" t="s">
        <v>22</v>
      </c>
      <c r="B29" s="97"/>
      <c r="C29" s="5">
        <v>65482</v>
      </c>
      <c r="D29" s="6">
        <v>31420</v>
      </c>
      <c r="E29" s="6">
        <v>34062</v>
      </c>
      <c r="G29" s="36">
        <f t="shared" si="0"/>
        <v>65482</v>
      </c>
      <c r="H29" s="2" t="str">
        <f t="shared" si="1"/>
        <v>ok</v>
      </c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">
      <c r="A30" s="102" t="s">
        <v>23</v>
      </c>
      <c r="B30" s="97"/>
      <c r="C30" s="5">
        <v>43762</v>
      </c>
      <c r="D30" s="6">
        <v>20792</v>
      </c>
      <c r="E30" s="6">
        <v>22970</v>
      </c>
      <c r="G30" s="36">
        <f t="shared" si="0"/>
        <v>43762</v>
      </c>
      <c r="H30" s="2" t="str">
        <f t="shared" si="1"/>
        <v>ok</v>
      </c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 x14ac:dyDescent="0.2">
      <c r="A31" s="102" t="s">
        <v>24</v>
      </c>
      <c r="B31" s="97"/>
      <c r="C31" s="5">
        <v>64802</v>
      </c>
      <c r="D31" s="6">
        <v>31191</v>
      </c>
      <c r="E31" s="6">
        <v>33611</v>
      </c>
      <c r="G31" s="36">
        <f t="shared" si="0"/>
        <v>64802</v>
      </c>
      <c r="H31" s="2" t="str">
        <f t="shared" si="1"/>
        <v>ok</v>
      </c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 x14ac:dyDescent="0.2">
      <c r="A32" s="102" t="s">
        <v>26</v>
      </c>
      <c r="B32" s="97"/>
      <c r="C32" s="5">
        <v>59888</v>
      </c>
      <c r="D32" s="6">
        <v>28978</v>
      </c>
      <c r="E32" s="6">
        <v>30910</v>
      </c>
      <c r="G32" s="36">
        <f t="shared" si="0"/>
        <v>59888</v>
      </c>
      <c r="H32" s="2" t="str">
        <f t="shared" si="1"/>
        <v>ok</v>
      </c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">
      <c r="A33" s="102" t="s">
        <v>27</v>
      </c>
      <c r="B33" s="97"/>
      <c r="C33" s="5">
        <v>51044</v>
      </c>
      <c r="D33" s="6">
        <v>24497</v>
      </c>
      <c r="E33" s="6">
        <v>26547</v>
      </c>
      <c r="G33" s="36">
        <f t="shared" si="0"/>
        <v>51044</v>
      </c>
      <c r="H33" s="2" t="str">
        <f t="shared" si="1"/>
        <v>ok</v>
      </c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">
      <c r="A34" s="102" t="s">
        <v>42</v>
      </c>
      <c r="B34" s="97"/>
      <c r="C34" s="5">
        <v>48639</v>
      </c>
      <c r="D34" s="6">
        <v>23214</v>
      </c>
      <c r="E34" s="6">
        <v>25425</v>
      </c>
      <c r="G34" s="36">
        <f t="shared" si="0"/>
        <v>48639</v>
      </c>
      <c r="H34" s="2" t="str">
        <f t="shared" si="1"/>
        <v>ok</v>
      </c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">
      <c r="A35" s="102" t="s">
        <v>43</v>
      </c>
      <c r="B35" s="97"/>
      <c r="C35" s="5">
        <v>28334</v>
      </c>
      <c r="D35" s="6">
        <v>13453</v>
      </c>
      <c r="E35" s="6">
        <v>14881</v>
      </c>
      <c r="G35" s="36">
        <f t="shared" si="0"/>
        <v>28334</v>
      </c>
      <c r="H35" s="2" t="str">
        <f t="shared" si="1"/>
        <v>ok</v>
      </c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">
      <c r="A36" s="102" t="s">
        <v>48</v>
      </c>
      <c r="B36" s="97"/>
      <c r="C36" s="5">
        <v>56013</v>
      </c>
      <c r="D36" s="6">
        <v>26596</v>
      </c>
      <c r="E36" s="6">
        <v>29417</v>
      </c>
      <c r="G36" s="36">
        <f t="shared" si="0"/>
        <v>56013</v>
      </c>
      <c r="H36" s="2" t="str">
        <f t="shared" si="1"/>
        <v>ok</v>
      </c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">
      <c r="A37" s="17" t="s">
        <v>28</v>
      </c>
      <c r="B37" s="27" t="s">
        <v>29</v>
      </c>
      <c r="C37" s="5">
        <v>12552</v>
      </c>
      <c r="D37" s="6">
        <v>6057</v>
      </c>
      <c r="E37" s="6">
        <v>6495</v>
      </c>
      <c r="G37" s="36">
        <f t="shared" si="0"/>
        <v>12552</v>
      </c>
      <c r="H37" s="2" t="str">
        <f t="shared" si="1"/>
        <v>ok</v>
      </c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">
      <c r="A38" s="18" t="s">
        <v>30</v>
      </c>
      <c r="B38" s="28" t="s">
        <v>31</v>
      </c>
      <c r="C38" s="5">
        <v>13179</v>
      </c>
      <c r="D38" s="6">
        <v>6471</v>
      </c>
      <c r="E38" s="6">
        <v>6708</v>
      </c>
      <c r="G38" s="36">
        <f t="shared" si="0"/>
        <v>13179</v>
      </c>
      <c r="H38" s="2" t="str">
        <f t="shared" si="1"/>
        <v>ok</v>
      </c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">
      <c r="A39" s="103" t="s">
        <v>32</v>
      </c>
      <c r="B39" s="27" t="s">
        <v>33</v>
      </c>
      <c r="C39" s="5">
        <v>6681</v>
      </c>
      <c r="D39" s="6">
        <v>3211</v>
      </c>
      <c r="E39" s="6">
        <v>3470</v>
      </c>
      <c r="G39" s="36">
        <f t="shared" si="0"/>
        <v>6681</v>
      </c>
      <c r="H39" s="2" t="str">
        <f t="shared" si="1"/>
        <v>ok</v>
      </c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">
      <c r="A40" s="104"/>
      <c r="B40" s="26" t="s">
        <v>34</v>
      </c>
      <c r="C40" s="5">
        <v>7868</v>
      </c>
      <c r="D40" s="6">
        <v>3852</v>
      </c>
      <c r="E40" s="6">
        <v>4016</v>
      </c>
      <c r="G40" s="36">
        <f t="shared" si="0"/>
        <v>7868</v>
      </c>
      <c r="H40" s="2" t="str">
        <f t="shared" si="1"/>
        <v>ok</v>
      </c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">
      <c r="A41" s="98" t="s">
        <v>49</v>
      </c>
      <c r="B41" s="24" t="s">
        <v>2</v>
      </c>
      <c r="C41" s="5">
        <v>1437</v>
      </c>
      <c r="D41" s="6">
        <v>670</v>
      </c>
      <c r="E41" s="6">
        <v>767</v>
      </c>
      <c r="G41" s="36">
        <f t="shared" si="0"/>
        <v>1437</v>
      </c>
      <c r="H41" s="2" t="str">
        <f t="shared" si="1"/>
        <v>ok</v>
      </c>
    </row>
    <row r="42" spans="1:18" s="2" customFormat="1" ht="18" customHeight="1" x14ac:dyDescent="0.2">
      <c r="A42" s="97"/>
      <c r="B42" s="24" t="s">
        <v>3</v>
      </c>
      <c r="C42" s="5">
        <v>3974</v>
      </c>
      <c r="D42" s="6">
        <v>1862</v>
      </c>
      <c r="E42" s="6">
        <v>2112</v>
      </c>
      <c r="G42" s="36">
        <f t="shared" si="0"/>
        <v>3974</v>
      </c>
      <c r="H42" s="2" t="str">
        <f t="shared" si="1"/>
        <v>ok</v>
      </c>
    </row>
    <row r="43" spans="1:18" s="2" customFormat="1" ht="18" customHeight="1" x14ac:dyDescent="0.2">
      <c r="A43" s="97"/>
      <c r="B43" s="24" t="s">
        <v>5</v>
      </c>
      <c r="C43" s="5">
        <v>28402</v>
      </c>
      <c r="D43" s="6">
        <v>13470</v>
      </c>
      <c r="E43" s="6">
        <v>14932</v>
      </c>
      <c r="G43" s="36">
        <f t="shared" si="0"/>
        <v>28402</v>
      </c>
      <c r="H43" s="2" t="str">
        <f t="shared" si="1"/>
        <v>ok</v>
      </c>
    </row>
    <row r="44" spans="1:18" s="2" customFormat="1" ht="18" customHeight="1" x14ac:dyDescent="0.2">
      <c r="A44" s="101"/>
      <c r="B44" s="29" t="s">
        <v>6</v>
      </c>
      <c r="C44" s="5">
        <v>2739</v>
      </c>
      <c r="D44" s="6">
        <v>1278</v>
      </c>
      <c r="E44" s="6">
        <v>1461</v>
      </c>
      <c r="G44" s="36">
        <f t="shared" si="0"/>
        <v>2739</v>
      </c>
      <c r="H44" s="2" t="str">
        <f t="shared" si="1"/>
        <v>ok</v>
      </c>
    </row>
    <row r="45" spans="1:18" s="2" customFormat="1" ht="18" customHeight="1" x14ac:dyDescent="0.2">
      <c r="A45" s="21" t="s">
        <v>44</v>
      </c>
      <c r="B45" s="26" t="s">
        <v>45</v>
      </c>
      <c r="C45" s="5">
        <v>13543</v>
      </c>
      <c r="D45" s="6">
        <v>6376</v>
      </c>
      <c r="E45" s="6">
        <v>7167</v>
      </c>
      <c r="G45" s="36">
        <f t="shared" si="0"/>
        <v>13543</v>
      </c>
      <c r="H45" s="2" t="str">
        <f t="shared" si="1"/>
        <v>ok</v>
      </c>
    </row>
    <row r="46" spans="1:18" s="2" customFormat="1" ht="18" customHeight="1" x14ac:dyDescent="0.2">
      <c r="A46" s="98" t="s">
        <v>46</v>
      </c>
      <c r="B46" s="24" t="s">
        <v>25</v>
      </c>
      <c r="C46" s="5">
        <v>2123</v>
      </c>
      <c r="D46" s="6">
        <v>988</v>
      </c>
      <c r="E46" s="6">
        <v>1135</v>
      </c>
      <c r="G46" s="36">
        <f t="shared" si="0"/>
        <v>2123</v>
      </c>
      <c r="H46" s="2" t="str">
        <f t="shared" si="1"/>
        <v>ok</v>
      </c>
    </row>
    <row r="47" spans="1:18" s="2" customFormat="1" ht="18" customHeight="1" x14ac:dyDescent="0.2">
      <c r="A47" s="101"/>
      <c r="B47" s="26" t="s">
        <v>47</v>
      </c>
      <c r="C47" s="34">
        <v>19419</v>
      </c>
      <c r="D47" s="35">
        <v>9094</v>
      </c>
      <c r="E47" s="35">
        <v>10325</v>
      </c>
      <c r="G47" s="36">
        <f t="shared" si="0"/>
        <v>19419</v>
      </c>
      <c r="H47" s="2" t="str">
        <f t="shared" si="1"/>
        <v>ok</v>
      </c>
    </row>
    <row r="48" spans="1:18" s="2" customFormat="1" ht="18" customHeight="1" x14ac:dyDescent="0.2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5" ht="18" customHeight="1" x14ac:dyDescent="0.2">
      <c r="A49" s="99" t="s">
        <v>53</v>
      </c>
      <c r="B49" s="115"/>
      <c r="C49" s="37">
        <f>SUM(C11,C23,C24,C25,C26,C27,C28,C29,C30,C31,C32,C33,C34,C35,C36,C37,C38,C39,C40,C41,C42,C43,C44,C45,C46,C47)</f>
        <v>2093541</v>
      </c>
      <c r="D49" s="38">
        <f>SUM(D11,D23,D24,D25,D26,D27,D28,D29,D30,D31,D32,D33,D34,D35,D36,D37,D38,D39,D40,D41,D42,D43,D44,D45,D46,D47)</f>
        <v>991305</v>
      </c>
      <c r="E49" s="39">
        <f>SUM(E11,E23,E24,E25,E26,E27,E28,E29,E30,E31,E32,E33,E34,E35,E36,E37,E38,E39,E40,E41,E42,E43,E44,E45,E46,E47)</f>
        <v>1102236</v>
      </c>
    </row>
    <row r="50" spans="1:5" ht="18" customHeight="1" x14ac:dyDescent="0.2">
      <c r="A50" s="100"/>
      <c r="B50" s="116"/>
      <c r="C50" s="43" t="str">
        <f>IF(C10=C49,"ok","不一致")</f>
        <v>ok</v>
      </c>
      <c r="D50" s="44" t="str">
        <f>IF(D10=D49,"ok","不一致")</f>
        <v>ok</v>
      </c>
      <c r="E50" s="45" t="str">
        <f>IF(E10=E49,"ok","不一致")</f>
        <v>ok</v>
      </c>
    </row>
    <row r="51" spans="1:5" ht="18" customHeight="1" x14ac:dyDescent="0.2">
      <c r="A51" s="99" t="s">
        <v>54</v>
      </c>
      <c r="B51" s="115"/>
      <c r="C51" s="40">
        <f>SUM(C12,C13,C14,C15,C16,C17,C18,C19,C20,C21,C22)</f>
        <v>1153238</v>
      </c>
      <c r="D51" s="41">
        <f>SUM(D12,D13,D14,D15,D16,D17,D18,D19,D20,D21,D22)</f>
        <v>540040</v>
      </c>
      <c r="E51" s="42">
        <f>SUM(E12,E13,E14,E15,E16,E17,E18,E19,E20,E21,E22)</f>
        <v>613198</v>
      </c>
    </row>
    <row r="52" spans="1:5" ht="18" customHeight="1" x14ac:dyDescent="0.2">
      <c r="A52" s="100"/>
      <c r="B52" s="116"/>
      <c r="C52" s="43" t="str">
        <f>IF(C11=C51,"ok","不一致")</f>
        <v>ok</v>
      </c>
      <c r="D52" s="44" t="str">
        <f>IF(D11=D51,"ok","不一致")</f>
        <v>ok</v>
      </c>
      <c r="E52" s="45" t="str">
        <f>IF(E11=E51,"ok","不一致")</f>
        <v>ok</v>
      </c>
    </row>
  </sheetData>
  <mergeCells count="29">
    <mergeCell ref="A41:A44"/>
    <mergeCell ref="A34:B34"/>
    <mergeCell ref="A29:B29"/>
    <mergeCell ref="A9:B9"/>
    <mergeCell ref="A51:B52"/>
    <mergeCell ref="A25:B25"/>
    <mergeCell ref="A46:A47"/>
    <mergeCell ref="A26:B26"/>
    <mergeCell ref="A49:B50"/>
    <mergeCell ref="A35:B35"/>
    <mergeCell ref="A36:B36"/>
    <mergeCell ref="A39:A40"/>
    <mergeCell ref="A23:B23"/>
    <mergeCell ref="A24:B24"/>
    <mergeCell ref="A10:B10"/>
    <mergeCell ref="A27:B27"/>
    <mergeCell ref="A33:B33"/>
    <mergeCell ref="A31:B31"/>
    <mergeCell ref="A32:B32"/>
    <mergeCell ref="A30:B30"/>
    <mergeCell ref="A7:B7"/>
    <mergeCell ref="A28:B28"/>
    <mergeCell ref="A8:B8"/>
    <mergeCell ref="A11:B11"/>
    <mergeCell ref="A1:K1"/>
    <mergeCell ref="A3:B4"/>
    <mergeCell ref="C3:C4"/>
    <mergeCell ref="A6:B6"/>
    <mergeCell ref="G3:H5"/>
  </mergeCells>
  <phoneticPr fontId="1"/>
  <printOptions horizontalCentered="1"/>
  <pageMargins left="0" right="0" top="1.08" bottom="0" header="0.69" footer="0.51181102362204722"/>
  <pageSetup paperSize="9" scale="78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17-7</vt:lpstr>
      <vt:lpstr>点検用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2023-09-05T06:43:21Z</cp:lastPrinted>
  <dcterms:created xsi:type="dcterms:W3CDTF">2001-07-04T02:16:33Z</dcterms:created>
  <dcterms:modified xsi:type="dcterms:W3CDTF">2024-01-23T05:53:29Z</dcterms:modified>
</cp:coreProperties>
</file>