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3月17日【CMS】令和5年京都府統計書\ts2023\"/>
    </mc:Choice>
  </mc:AlternateContent>
  <xr:revisionPtr revIDLastSave="0" documentId="13_ncr:1_{C092B598-E48E-4760-A26C-75E829ADEB0D}" xr6:coauthVersionLast="36" xr6:coauthVersionMax="36" xr10:uidLastSave="{00000000-0000-0000-0000-000000000000}"/>
  <bookViews>
    <workbookView xWindow="0" yWindow="0" windowWidth="19200" windowHeight="7580" tabRatio="585" xr2:uid="{00000000-000D-0000-FFFF-FFFF00000000}"/>
  </bookViews>
  <sheets>
    <sheet name="13-38" sheetId="7" r:id="rId1"/>
  </sheets>
  <definedNames>
    <definedName name="_xlnm.Print_Area" localSheetId="0">'13-38'!$A$1:$N$25</definedName>
  </definedNames>
  <calcPr calcId="191029"/>
</workbook>
</file>

<file path=xl/calcChain.xml><?xml version="1.0" encoding="utf-8"?>
<calcChain xmlns="http://schemas.openxmlformats.org/spreadsheetml/2006/main">
  <c r="L6" i="7" l="1"/>
  <c r="E16" i="7"/>
  <c r="L19" i="7" l="1"/>
  <c r="E6" i="7"/>
  <c r="E5" i="7" s="1"/>
  <c r="L5" i="7" l="1"/>
</calcChain>
</file>

<file path=xl/sharedStrings.xml><?xml version="1.0" encoding="utf-8"?>
<sst xmlns="http://schemas.openxmlformats.org/spreadsheetml/2006/main" count="48" uniqueCount="43">
  <si>
    <t>募金額</t>
  </si>
  <si>
    <t>割合</t>
  </si>
  <si>
    <t>戸別募金</t>
  </si>
  <si>
    <t>街頭募金</t>
  </si>
  <si>
    <t>その他</t>
  </si>
  <si>
    <t>特別資材製作費</t>
  </si>
  <si>
    <t>共同募金(収入及び支出内訳)</t>
  </si>
  <si>
    <t>円</t>
  </si>
  <si>
    <t>％</t>
  </si>
  <si>
    <t>収入総額</t>
  </si>
  <si>
    <t>支出総額</t>
  </si>
  <si>
    <t>募金収入</t>
  </si>
  <si>
    <t>配分金</t>
  </si>
  <si>
    <t>法人募金</t>
  </si>
  <si>
    <t>職域募金</t>
  </si>
  <si>
    <t>学校募金</t>
  </si>
  <si>
    <t>イベント募金</t>
  </si>
  <si>
    <t>経費</t>
  </si>
  <si>
    <t>災害等準備金</t>
    <rPh sb="0" eb="2">
      <t>サイガイ</t>
    </rPh>
    <rPh sb="2" eb="3">
      <t>トウ</t>
    </rPh>
    <rPh sb="3" eb="6">
      <t>ジュンビキン</t>
    </rPh>
    <phoneticPr fontId="1"/>
  </si>
  <si>
    <t>個人募金</t>
    <rPh sb="0" eb="2">
      <t>コジン</t>
    </rPh>
    <rPh sb="2" eb="4">
      <t>ボキン</t>
    </rPh>
    <phoneticPr fontId="1"/>
  </si>
  <si>
    <t>物品</t>
    <rPh sb="0" eb="2">
      <t>ブッピン</t>
    </rPh>
    <phoneticPr fontId="1"/>
  </si>
  <si>
    <t>13-38  共同募金(収入及び支出内訳)</t>
    <phoneticPr fontId="1"/>
  </si>
  <si>
    <t>取崩金等</t>
    <rPh sb="0" eb="2">
      <t>トリクズ</t>
    </rPh>
    <rPh sb="2" eb="3">
      <t>キン</t>
    </rPh>
    <rPh sb="3" eb="4">
      <t>トウ</t>
    </rPh>
    <phoneticPr fontId="1"/>
  </si>
  <si>
    <t>過年度配分戻入額</t>
    <rPh sb="0" eb="3">
      <t>カネンド</t>
    </rPh>
    <rPh sb="3" eb="5">
      <t>ハイブン</t>
    </rPh>
    <rPh sb="5" eb="7">
      <t>レイニュウ</t>
    </rPh>
    <rPh sb="7" eb="8">
      <t>ガク</t>
    </rPh>
    <phoneticPr fontId="1"/>
  </si>
  <si>
    <t>施設・団体助成事業費</t>
    <rPh sb="0" eb="2">
      <t>シセツ</t>
    </rPh>
    <rPh sb="3" eb="5">
      <t>ダンタイ</t>
    </rPh>
    <rPh sb="5" eb="7">
      <t>ジョセイ</t>
    </rPh>
    <rPh sb="7" eb="10">
      <t>ジギョウヒ</t>
    </rPh>
    <phoneticPr fontId="1"/>
  </si>
  <si>
    <t>青少年育成等事業助成事業費</t>
    <rPh sb="0" eb="3">
      <t>セイショウネン</t>
    </rPh>
    <rPh sb="3" eb="6">
      <t>イクセイトウ</t>
    </rPh>
    <rPh sb="6" eb="10">
      <t>ジギョウジョセイ</t>
    </rPh>
    <rPh sb="10" eb="13">
      <t>ジギョウヒ</t>
    </rPh>
    <phoneticPr fontId="1"/>
  </si>
  <si>
    <t>災害ボランティアセンター助成事業費</t>
    <rPh sb="0" eb="2">
      <t>サイガイ</t>
    </rPh>
    <rPh sb="12" eb="14">
      <t>ジョセイ</t>
    </rPh>
    <rPh sb="14" eb="17">
      <t>ジギョウヒ</t>
    </rPh>
    <phoneticPr fontId="1"/>
  </si>
  <si>
    <t>広域社会福祉協議会助成事業費</t>
    <rPh sb="0" eb="6">
      <t>コウイキシャカイフクシ</t>
    </rPh>
    <rPh sb="6" eb="8">
      <t>キョウギ</t>
    </rPh>
    <rPh sb="8" eb="9">
      <t>カイ</t>
    </rPh>
    <rPh sb="9" eb="14">
      <t>ジョセイジギョウヒ</t>
    </rPh>
    <phoneticPr fontId="1"/>
  </si>
  <si>
    <t>市区町村地域助成事業費</t>
    <rPh sb="0" eb="4">
      <t>シクチョウソン</t>
    </rPh>
    <rPh sb="4" eb="11">
      <t>チイキジョセイジギョウヒ</t>
    </rPh>
    <phoneticPr fontId="1"/>
  </si>
  <si>
    <t>その他活動団体等助成事業費</t>
    <rPh sb="2" eb="3">
      <t>タ</t>
    </rPh>
    <rPh sb="3" eb="8">
      <t>カツドウダンタイトウ</t>
    </rPh>
    <rPh sb="8" eb="13">
      <t>ジョセイジギョウヒ</t>
    </rPh>
    <phoneticPr fontId="1"/>
  </si>
  <si>
    <t>　高齢者事業費</t>
    <rPh sb="1" eb="7">
      <t>コウレイシャジギョウヒ</t>
    </rPh>
    <phoneticPr fontId="1"/>
  </si>
  <si>
    <t>　　障がい児・者事業費</t>
    <rPh sb="2" eb="3">
      <t>ショウ</t>
    </rPh>
    <rPh sb="5" eb="6">
      <t>ジ</t>
    </rPh>
    <rPh sb="7" eb="8">
      <t>モノ</t>
    </rPh>
    <rPh sb="8" eb="11">
      <t>ジギョウヒ</t>
    </rPh>
    <phoneticPr fontId="1"/>
  </si>
  <si>
    <t>　　児童・青少年等事業費</t>
    <rPh sb="8" eb="9">
      <t>トウ</t>
    </rPh>
    <rPh sb="9" eb="12">
      <t>ジギョウヒ</t>
    </rPh>
    <phoneticPr fontId="1"/>
  </si>
  <si>
    <t>　　課題を抱える人事業費</t>
    <rPh sb="2" eb="4">
      <t>カダイ</t>
    </rPh>
    <rPh sb="5" eb="6">
      <t>カカ</t>
    </rPh>
    <rPh sb="8" eb="9">
      <t>ヒト</t>
    </rPh>
    <rPh sb="9" eb="12">
      <t>ジギョウヒ</t>
    </rPh>
    <phoneticPr fontId="1"/>
  </si>
  <si>
    <t>　　その他（住民全般）事業費</t>
    <rPh sb="4" eb="5">
      <t>タ</t>
    </rPh>
    <rPh sb="6" eb="10">
      <t>ジュウミンゼンパン</t>
    </rPh>
    <rPh sb="11" eb="14">
      <t>ジギョウヒ</t>
    </rPh>
    <phoneticPr fontId="1"/>
  </si>
  <si>
    <t>災害等準備金取崩等</t>
    <rPh sb="0" eb="2">
      <t>サイガイ</t>
    </rPh>
    <rPh sb="2" eb="3">
      <t>トウ</t>
    </rPh>
    <rPh sb="3" eb="6">
      <t>ジュンビキン</t>
    </rPh>
    <rPh sb="6" eb="8">
      <t>トリクズ</t>
    </rPh>
    <rPh sb="8" eb="9">
      <t>トウ</t>
    </rPh>
    <phoneticPr fontId="1"/>
  </si>
  <si>
    <t>資料：京都府共同募金会事務局</t>
    <phoneticPr fontId="1"/>
  </si>
  <si>
    <t>令和５年度</t>
    <rPh sb="0" eb="2">
      <t>レイワ</t>
    </rPh>
    <rPh sb="3" eb="5">
      <t>ネンド</t>
    </rPh>
    <phoneticPr fontId="1"/>
  </si>
  <si>
    <t>運用益等繰入金</t>
    <rPh sb="0" eb="3">
      <t>ウンヨウエキ</t>
    </rPh>
    <rPh sb="3" eb="4">
      <t>トウ</t>
    </rPh>
    <rPh sb="4" eb="7">
      <t>クリイレキン</t>
    </rPh>
    <phoneticPr fontId="1"/>
  </si>
  <si>
    <t>令和６年度市区町村活動費</t>
    <rPh sb="0" eb="2">
      <t>レイワ</t>
    </rPh>
    <rPh sb="3" eb="5">
      <t>ネンド</t>
    </rPh>
    <rPh sb="5" eb="9">
      <t>シクチョウソン</t>
    </rPh>
    <phoneticPr fontId="1"/>
  </si>
  <si>
    <t>令和６年度募金会運営費</t>
    <rPh sb="0" eb="2">
      <t>レイワ</t>
    </rPh>
    <rPh sb="3" eb="5">
      <t>ネンド</t>
    </rPh>
    <rPh sb="5" eb="7">
      <t>ボキン</t>
    </rPh>
    <rPh sb="7" eb="8">
      <t>カイ</t>
    </rPh>
    <rPh sb="8" eb="11">
      <t>ウンエイヒ</t>
    </rPh>
    <phoneticPr fontId="1"/>
  </si>
  <si>
    <t xml:space="preserve">  たすけあい」を除く、一般募金額である。</t>
    <rPh sb="9" eb="10">
      <t>ノゾ</t>
    </rPh>
    <rPh sb="12" eb="14">
      <t>イッパン</t>
    </rPh>
    <rPh sb="14" eb="17">
      <t>ボキンガク</t>
    </rPh>
    <phoneticPr fontId="1"/>
  </si>
  <si>
    <t>注　数値は、「地域歳末たすけあい募金」、「ＮＨＫ歳末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</si>
</sst>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"/>
    <numFmt numFmtId="178" formatCode="#,##0.0_);[Red]\(#,##0.0\)"/>
    <numFmt numFmtId="179" formatCode="0.0_ "/>
  </numFmts>
  <fonts count="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 applyAlignment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8" fillId="0" borderId="0" xfId="0" applyNumberFormat="1" applyFont="1" applyFill="1" applyAlignment="1"/>
    <xf numFmtId="0" fontId="4" fillId="0" borderId="0" xfId="0" applyFont="1" applyFill="1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3" fontId="2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4" fillId="0" borderId="6" xfId="0" applyFont="1" applyFill="1" applyBorder="1" applyAlignment="1"/>
    <xf numFmtId="3" fontId="6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horizontal="distributed"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0" xfId="0" applyNumberFormat="1" applyFont="1" applyFill="1" applyBorder="1" applyAlignment="1">
      <alignment vertical="top"/>
    </xf>
    <xf numFmtId="4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8" fillId="0" borderId="0" xfId="0" applyNumberFormat="1" applyFont="1" applyFill="1" applyBorder="1" applyAlignment="1">
      <alignment horizontal="distributed" vertical="center"/>
    </xf>
    <xf numFmtId="0" fontId="8" fillId="0" borderId="5" xfId="0" applyNumberFormat="1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5" xfId="0" applyNumberFormat="1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R24"/>
  <sheetViews>
    <sheetView tabSelected="1" showOutlineSymbols="0" zoomScaleNormal="100" zoomScaleSheetLayoutView="100" workbookViewId="0">
      <selection sqref="A1:M1"/>
    </sheetView>
  </sheetViews>
  <sheetFormatPr defaultColWidth="8.5703125" defaultRowHeight="18" customHeight="1" x14ac:dyDescent="0.25"/>
  <cols>
    <col min="1" max="2" width="2.5703125" style="14" customWidth="1"/>
    <col min="3" max="3" width="11.5703125" style="14" customWidth="1"/>
    <col min="4" max="4" width="5.5703125" style="14" customWidth="1"/>
    <col min="5" max="5" width="10.5703125" style="14" customWidth="1"/>
    <col min="6" max="6" width="7.0703125" style="14" customWidth="1"/>
    <col min="7" max="9" width="2.5703125" style="14" customWidth="1"/>
    <col min="10" max="10" width="18.28515625" style="14" customWidth="1"/>
    <col min="11" max="11" width="7.92578125" style="14" customWidth="1"/>
    <col min="12" max="12" width="12.5703125" style="14" customWidth="1"/>
    <col min="13" max="13" width="8.5703125" style="14"/>
    <col min="14" max="14" width="10" style="14" bestFit="1" customWidth="1"/>
    <col min="15" max="15" width="16.28515625" style="14" customWidth="1"/>
    <col min="16" max="16" width="10" style="14" bestFit="1" customWidth="1"/>
    <col min="17" max="16384" width="8.5703125" style="14"/>
  </cols>
  <sheetData>
    <row r="1" spans="1:18" ht="18" customHeight="1" x14ac:dyDescent="0.25">
      <c r="A1" s="56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8" s="16" customFormat="1" ht="14.15" customHeight="1" thickBot="1" x14ac:dyDescent="0.25">
      <c r="A2" s="15" t="s">
        <v>37</v>
      </c>
      <c r="G2" s="32"/>
    </row>
    <row r="3" spans="1:18" s="2" customFormat="1" ht="18" customHeight="1" thickTop="1" x14ac:dyDescent="0.25">
      <c r="A3" s="57" t="s">
        <v>6</v>
      </c>
      <c r="B3" s="58"/>
      <c r="C3" s="58"/>
      <c r="D3" s="59"/>
      <c r="E3" s="17" t="s">
        <v>0</v>
      </c>
      <c r="F3" s="18" t="s">
        <v>1</v>
      </c>
      <c r="G3" s="3"/>
      <c r="H3" s="57" t="s">
        <v>6</v>
      </c>
      <c r="I3" s="58"/>
      <c r="J3" s="58"/>
      <c r="K3" s="59"/>
      <c r="L3" s="17" t="s">
        <v>0</v>
      </c>
      <c r="M3" s="18" t="s">
        <v>1</v>
      </c>
    </row>
    <row r="4" spans="1:18" s="22" customFormat="1" ht="18" customHeight="1" x14ac:dyDescent="0.25">
      <c r="A4" s="19"/>
      <c r="B4" s="20"/>
      <c r="C4" s="20"/>
      <c r="D4" s="21"/>
      <c r="E4" s="19" t="s">
        <v>7</v>
      </c>
      <c r="F4" s="19" t="s">
        <v>8</v>
      </c>
      <c r="H4" s="19"/>
      <c r="I4" s="20"/>
      <c r="J4" s="20"/>
      <c r="K4" s="21"/>
      <c r="L4" s="19" t="s">
        <v>7</v>
      </c>
      <c r="M4" s="19" t="s">
        <v>8</v>
      </c>
    </row>
    <row r="5" spans="1:18" s="4" customFormat="1" ht="18" customHeight="1" x14ac:dyDescent="0.25">
      <c r="A5" s="60" t="s">
        <v>9</v>
      </c>
      <c r="B5" s="61"/>
      <c r="C5" s="61"/>
      <c r="D5" s="62"/>
      <c r="E5" s="11">
        <f>E6+E16</f>
        <v>211624510</v>
      </c>
      <c r="F5" s="23">
        <v>100</v>
      </c>
      <c r="G5" s="1"/>
      <c r="H5" s="60" t="s">
        <v>10</v>
      </c>
      <c r="I5" s="61"/>
      <c r="J5" s="61"/>
      <c r="K5" s="63"/>
      <c r="L5" s="11">
        <f>L6+L19</f>
        <v>211624510</v>
      </c>
      <c r="M5" s="24">
        <v>100</v>
      </c>
      <c r="O5" s="33"/>
    </row>
    <row r="6" spans="1:18" s="2" customFormat="1" ht="18" customHeight="1" x14ac:dyDescent="0.25">
      <c r="A6" s="3"/>
      <c r="B6" s="52" t="s">
        <v>11</v>
      </c>
      <c r="C6" s="47"/>
      <c r="D6" s="54"/>
      <c r="E6" s="7">
        <f>SUM(E7:E15)</f>
        <v>199683482</v>
      </c>
      <c r="F6" s="25">
        <v>94.4</v>
      </c>
      <c r="H6" s="3"/>
      <c r="I6" s="52" t="s">
        <v>12</v>
      </c>
      <c r="J6" s="47"/>
      <c r="K6" s="49"/>
      <c r="L6" s="7">
        <f>L7+L8+L9+L10+L11+L12+L18</f>
        <v>152680846</v>
      </c>
      <c r="M6" s="8">
        <v>72.099999999999994</v>
      </c>
      <c r="N6" s="6"/>
      <c r="O6" s="44"/>
    </row>
    <row r="7" spans="1:18" s="2" customFormat="1" ht="18" customHeight="1" x14ac:dyDescent="0.25">
      <c r="A7" s="3"/>
      <c r="B7" s="3"/>
      <c r="C7" s="52" t="s">
        <v>2</v>
      </c>
      <c r="D7" s="54"/>
      <c r="E7" s="7">
        <v>150978909</v>
      </c>
      <c r="F7" s="25">
        <v>71.3</v>
      </c>
      <c r="H7" s="3"/>
      <c r="I7" s="3"/>
      <c r="J7" s="50" t="s">
        <v>24</v>
      </c>
      <c r="K7" s="51"/>
      <c r="L7" s="10">
        <v>10268200</v>
      </c>
      <c r="M7" s="8">
        <v>4.8</v>
      </c>
      <c r="N7" s="6"/>
      <c r="O7" s="34"/>
      <c r="P7" s="35"/>
      <c r="Q7" s="10"/>
      <c r="R7" s="8"/>
    </row>
    <row r="8" spans="1:18" s="2" customFormat="1" ht="18" customHeight="1" x14ac:dyDescent="0.25">
      <c r="A8" s="3"/>
      <c r="B8" s="3"/>
      <c r="C8" s="52" t="s">
        <v>3</v>
      </c>
      <c r="D8" s="54"/>
      <c r="E8" s="7">
        <v>1302485</v>
      </c>
      <c r="F8" s="25">
        <v>0.6</v>
      </c>
      <c r="H8" s="3"/>
      <c r="I8" s="3"/>
      <c r="J8" s="52" t="s">
        <v>25</v>
      </c>
      <c r="K8" s="53"/>
      <c r="L8" s="10">
        <v>3300000</v>
      </c>
      <c r="M8" s="8">
        <v>1.6</v>
      </c>
      <c r="O8" s="34"/>
      <c r="P8" s="30"/>
      <c r="Q8" s="10"/>
      <c r="R8" s="8"/>
    </row>
    <row r="9" spans="1:18" s="2" customFormat="1" ht="18" customHeight="1" x14ac:dyDescent="0.25">
      <c r="A9" s="3"/>
      <c r="B9" s="3"/>
      <c r="C9" s="52" t="s">
        <v>13</v>
      </c>
      <c r="D9" s="54"/>
      <c r="E9" s="7">
        <v>23160042</v>
      </c>
      <c r="F9" s="25">
        <v>11</v>
      </c>
      <c r="H9" s="3"/>
      <c r="I9" s="3"/>
      <c r="J9" s="50" t="s">
        <v>26</v>
      </c>
      <c r="K9" s="51"/>
      <c r="L9" s="7">
        <v>2750000</v>
      </c>
      <c r="M9" s="8">
        <v>1.3</v>
      </c>
      <c r="O9" s="34"/>
      <c r="P9" s="30"/>
      <c r="Q9" s="7"/>
      <c r="R9" s="8"/>
    </row>
    <row r="10" spans="1:18" s="2" customFormat="1" ht="18" customHeight="1" x14ac:dyDescent="0.25">
      <c r="A10" s="3"/>
      <c r="B10" s="3"/>
      <c r="C10" s="52" t="s">
        <v>15</v>
      </c>
      <c r="D10" s="54"/>
      <c r="E10" s="7">
        <v>913757</v>
      </c>
      <c r="F10" s="25">
        <v>0.4</v>
      </c>
      <c r="H10" s="3"/>
      <c r="I10" s="3"/>
      <c r="J10" s="47" t="s">
        <v>18</v>
      </c>
      <c r="K10" s="49"/>
      <c r="L10" s="7">
        <v>8249001</v>
      </c>
      <c r="M10" s="8">
        <v>3.9</v>
      </c>
      <c r="O10" s="34"/>
      <c r="P10" s="30"/>
      <c r="Q10" s="7"/>
      <c r="R10" s="8"/>
    </row>
    <row r="11" spans="1:18" s="2" customFormat="1" ht="18" customHeight="1" x14ac:dyDescent="0.25">
      <c r="A11" s="3"/>
      <c r="B11" s="3"/>
      <c r="C11" s="52" t="s">
        <v>14</v>
      </c>
      <c r="D11" s="54"/>
      <c r="E11" s="7">
        <v>9651735</v>
      </c>
      <c r="F11" s="25">
        <v>4.5999999999999996</v>
      </c>
      <c r="H11" s="3"/>
      <c r="I11" s="3"/>
      <c r="J11" s="52" t="s">
        <v>27</v>
      </c>
      <c r="K11" s="53"/>
      <c r="L11" s="10">
        <v>12000000</v>
      </c>
      <c r="M11" s="8">
        <v>5.7</v>
      </c>
      <c r="O11" s="34"/>
      <c r="P11" s="30"/>
      <c r="Q11" s="10"/>
      <c r="R11" s="8"/>
    </row>
    <row r="12" spans="1:18" s="2" customFormat="1" ht="18" customHeight="1" x14ac:dyDescent="0.25">
      <c r="A12" s="3"/>
      <c r="B12" s="3"/>
      <c r="C12" s="52" t="s">
        <v>16</v>
      </c>
      <c r="D12" s="54"/>
      <c r="E12" s="7">
        <v>1969506</v>
      </c>
      <c r="F12" s="25">
        <v>0.9</v>
      </c>
      <c r="H12" s="3"/>
      <c r="I12" s="3"/>
      <c r="J12" s="52" t="s">
        <v>28</v>
      </c>
      <c r="K12" s="53"/>
      <c r="L12" s="10">
        <v>112463645</v>
      </c>
      <c r="M12" s="8">
        <v>53.1</v>
      </c>
      <c r="N12" s="6"/>
      <c r="O12" s="44"/>
      <c r="P12" s="3"/>
    </row>
    <row r="13" spans="1:18" s="2" customFormat="1" ht="18" customHeight="1" x14ac:dyDescent="0.25">
      <c r="A13" s="3"/>
      <c r="B13" s="3"/>
      <c r="C13" s="52" t="s">
        <v>19</v>
      </c>
      <c r="D13" s="54"/>
      <c r="E13" s="7">
        <v>3073687</v>
      </c>
      <c r="F13" s="25">
        <v>1.5</v>
      </c>
      <c r="H13" s="3"/>
      <c r="I13" s="3"/>
      <c r="J13" s="52" t="s">
        <v>30</v>
      </c>
      <c r="K13" s="53"/>
      <c r="L13" s="7">
        <v>33315454</v>
      </c>
      <c r="M13" s="8">
        <v>15.7</v>
      </c>
    </row>
    <row r="14" spans="1:18" s="2" customFormat="1" ht="18" customHeight="1" x14ac:dyDescent="0.25">
      <c r="A14" s="3"/>
      <c r="B14" s="26"/>
      <c r="C14" s="52" t="s">
        <v>20</v>
      </c>
      <c r="D14" s="54"/>
      <c r="E14" s="10">
        <v>268200</v>
      </c>
      <c r="F14" s="25">
        <v>0.1</v>
      </c>
      <c r="G14" s="27"/>
      <c r="H14" s="3"/>
      <c r="I14" s="3"/>
      <c r="J14" s="52" t="s">
        <v>31</v>
      </c>
      <c r="K14" s="53"/>
      <c r="L14" s="7">
        <v>7417388</v>
      </c>
      <c r="M14" s="8">
        <v>3.5</v>
      </c>
    </row>
    <row r="15" spans="1:18" s="4" customFormat="1" ht="18" customHeight="1" x14ac:dyDescent="0.25">
      <c r="A15" s="9"/>
      <c r="B15" s="12"/>
      <c r="C15" s="47" t="s">
        <v>4</v>
      </c>
      <c r="D15" s="54"/>
      <c r="E15" s="10">
        <v>8365161</v>
      </c>
      <c r="F15" s="25">
        <v>4</v>
      </c>
      <c r="H15" s="3"/>
      <c r="I15" s="3"/>
      <c r="J15" s="52" t="s">
        <v>32</v>
      </c>
      <c r="K15" s="53"/>
      <c r="L15" s="10">
        <v>11934885</v>
      </c>
      <c r="M15" s="8">
        <v>5.6</v>
      </c>
    </row>
    <row r="16" spans="1:18" s="2" customFormat="1" ht="18" customHeight="1" x14ac:dyDescent="0.25">
      <c r="A16" s="9"/>
      <c r="B16" s="47" t="s">
        <v>22</v>
      </c>
      <c r="C16" s="48"/>
      <c r="D16" s="54"/>
      <c r="E16" s="28">
        <f>E17+E18+E19</f>
        <v>11941028</v>
      </c>
      <c r="F16" s="25">
        <v>5.6</v>
      </c>
      <c r="H16" s="3"/>
      <c r="I16" s="3"/>
      <c r="J16" s="52" t="s">
        <v>33</v>
      </c>
      <c r="K16" s="53"/>
      <c r="L16" s="7">
        <v>1669205</v>
      </c>
      <c r="M16" s="8">
        <v>0.8</v>
      </c>
      <c r="O16" s="43"/>
    </row>
    <row r="17" spans="1:18" s="2" customFormat="1" ht="18" customHeight="1" x14ac:dyDescent="0.25">
      <c r="A17" s="9"/>
      <c r="B17" s="12"/>
      <c r="C17" s="47" t="s">
        <v>35</v>
      </c>
      <c r="D17" s="54"/>
      <c r="E17" s="10">
        <v>9285513</v>
      </c>
      <c r="F17" s="25">
        <v>4.4000000000000004</v>
      </c>
      <c r="H17" s="3"/>
      <c r="I17" s="3"/>
      <c r="J17" s="47" t="s">
        <v>34</v>
      </c>
      <c r="K17" s="49"/>
      <c r="L17" s="10">
        <v>58126713</v>
      </c>
      <c r="M17" s="8">
        <v>27.5</v>
      </c>
    </row>
    <row r="18" spans="1:18" s="2" customFormat="1" ht="18" customHeight="1" x14ac:dyDescent="0.25">
      <c r="A18" s="9"/>
      <c r="B18" s="41"/>
      <c r="C18" s="47" t="s">
        <v>23</v>
      </c>
      <c r="D18" s="54"/>
      <c r="E18" s="10">
        <v>2496000</v>
      </c>
      <c r="F18" s="25">
        <v>1.1399999999999999</v>
      </c>
      <c r="H18" s="3"/>
      <c r="I18" s="13"/>
      <c r="J18" s="47" t="s">
        <v>29</v>
      </c>
      <c r="K18" s="49"/>
      <c r="L18" s="7">
        <v>3650000</v>
      </c>
      <c r="M18" s="8">
        <v>1.7</v>
      </c>
      <c r="N18" s="6"/>
    </row>
    <row r="19" spans="1:18" s="2" customFormat="1" ht="18" customHeight="1" x14ac:dyDescent="0.25">
      <c r="A19" s="42"/>
      <c r="B19" s="38"/>
      <c r="C19" s="46" t="s">
        <v>38</v>
      </c>
      <c r="D19" s="46"/>
      <c r="E19" s="45">
        <v>159515</v>
      </c>
      <c r="F19" s="38">
        <v>0.1</v>
      </c>
      <c r="H19" s="3"/>
      <c r="I19" s="52" t="s">
        <v>17</v>
      </c>
      <c r="J19" s="47"/>
      <c r="K19" s="49"/>
      <c r="L19" s="7">
        <f>L20+L21+L22</f>
        <v>58943664</v>
      </c>
      <c r="M19" s="8">
        <v>27.9</v>
      </c>
      <c r="O19" s="31"/>
    </row>
    <row r="20" spans="1:18" s="2" customFormat="1" ht="18" customHeight="1" x14ac:dyDescent="0.25">
      <c r="A20" s="29" t="s">
        <v>42</v>
      </c>
      <c r="B20" s="29"/>
      <c r="E20" s="6"/>
      <c r="F20" s="5"/>
      <c r="H20" s="3"/>
      <c r="I20" s="3"/>
      <c r="J20" s="47" t="s">
        <v>39</v>
      </c>
      <c r="K20" s="54"/>
      <c r="L20" s="7">
        <v>14336343</v>
      </c>
      <c r="M20" s="8">
        <v>6.8</v>
      </c>
      <c r="P20" s="3"/>
    </row>
    <row r="21" spans="1:18" s="2" customFormat="1" ht="18" customHeight="1" x14ac:dyDescent="0.25">
      <c r="A21" s="29" t="s">
        <v>41</v>
      </c>
      <c r="F21" s="5"/>
      <c r="H21" s="3"/>
      <c r="I21" s="3"/>
      <c r="J21" s="52" t="s">
        <v>40</v>
      </c>
      <c r="K21" s="54"/>
      <c r="L21" s="36">
        <v>43427052</v>
      </c>
      <c r="M21" s="8">
        <v>20.5</v>
      </c>
      <c r="O21" s="47"/>
      <c r="P21" s="48"/>
      <c r="Q21" s="7"/>
      <c r="R21" s="8"/>
    </row>
    <row r="22" spans="1:18" s="2" customFormat="1" ht="18" customHeight="1" x14ac:dyDescent="0.25">
      <c r="A22" s="2" t="s">
        <v>36</v>
      </c>
      <c r="E22" s="6"/>
      <c r="F22" s="5"/>
      <c r="H22" s="38"/>
      <c r="I22" s="38"/>
      <c r="J22" s="46" t="s">
        <v>5</v>
      </c>
      <c r="K22" s="55"/>
      <c r="L22" s="37">
        <v>1180269</v>
      </c>
      <c r="M22" s="38">
        <v>0.6</v>
      </c>
      <c r="P22" s="3"/>
    </row>
    <row r="23" spans="1:18" ht="18" customHeight="1" x14ac:dyDescent="0.25">
      <c r="A23" s="39"/>
    </row>
    <row r="24" spans="1:18" ht="18" customHeight="1" x14ac:dyDescent="0.25">
      <c r="L24" s="40"/>
    </row>
  </sheetData>
  <mergeCells count="37">
    <mergeCell ref="C11:D11"/>
    <mergeCell ref="C15:D15"/>
    <mergeCell ref="C18:D18"/>
    <mergeCell ref="B16:D16"/>
    <mergeCell ref="C17:D17"/>
    <mergeCell ref="J22:K22"/>
    <mergeCell ref="J20:K20"/>
    <mergeCell ref="J17:K17"/>
    <mergeCell ref="A1:M1"/>
    <mergeCell ref="C13:D13"/>
    <mergeCell ref="C14:D14"/>
    <mergeCell ref="A3:D3"/>
    <mergeCell ref="H3:K3"/>
    <mergeCell ref="A5:D5"/>
    <mergeCell ref="H5:K5"/>
    <mergeCell ref="B6:D6"/>
    <mergeCell ref="I6:K6"/>
    <mergeCell ref="C7:D7"/>
    <mergeCell ref="C8:D8"/>
    <mergeCell ref="C9:D9"/>
    <mergeCell ref="C10:D10"/>
    <mergeCell ref="C19:D19"/>
    <mergeCell ref="O21:P21"/>
    <mergeCell ref="J10:K10"/>
    <mergeCell ref="J7:K7"/>
    <mergeCell ref="J8:K8"/>
    <mergeCell ref="J9:K9"/>
    <mergeCell ref="J11:K11"/>
    <mergeCell ref="J12:K12"/>
    <mergeCell ref="J13:K13"/>
    <mergeCell ref="J14:K14"/>
    <mergeCell ref="J15:K15"/>
    <mergeCell ref="J16:K16"/>
    <mergeCell ref="J21:K21"/>
    <mergeCell ref="J18:K18"/>
    <mergeCell ref="I19:K19"/>
    <mergeCell ref="C12:D12"/>
  </mergeCells>
  <phoneticPr fontId="1"/>
  <printOptions horizontalCentered="1" verticalCentered="1"/>
  <pageMargins left="1.3779527559055118" right="0.19685039370078741" top="0.98425196850393704" bottom="0.98425196850393704" header="0.51181102362204722" footer="0.6692913385826772"/>
  <pageSetup paperSize="9" scale="97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13-38</vt:lpstr>
      <vt:lpstr>'13-38'!Print_Area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　貴子</cp:lastModifiedBy>
  <cp:lastPrinted>2024-08-20T00:21:28Z</cp:lastPrinted>
  <dcterms:modified xsi:type="dcterms:W3CDTF">2025-02-05T06:18:13Z</dcterms:modified>
</cp:coreProperties>
</file>