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-kurosawa19\Desktop\"/>
    </mc:Choice>
  </mc:AlternateContent>
  <xr:revisionPtr revIDLastSave="0" documentId="13_ncr:1_{24457F55-F14C-463B-940D-086F2B512A50}" xr6:coauthVersionLast="36" xr6:coauthVersionMax="47" xr10:uidLastSave="{00000000-0000-0000-0000-000000000000}"/>
  <bookViews>
    <workbookView xWindow="0" yWindow="0" windowWidth="23265" windowHeight="11340" xr2:uid="{00000000-000D-0000-FFFF-FFFF00000000}"/>
  </bookViews>
  <sheets>
    <sheet name="第29号様式" sheetId="4" r:id="rId1"/>
    <sheet name="記載例" sheetId="5" r:id="rId2"/>
  </sheets>
  <definedNames>
    <definedName name="_xlnm.Print_Area" localSheetId="1">記載例!$A$1:$AL$41</definedName>
    <definedName name="_xlnm.Print_Area" localSheetId="0">第29号様式!$A$1:$AL$41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3" i="4" l="1"/>
  <c r="AG13" i="5"/>
  <c r="Y13" i="5" s="1"/>
  <c r="AO11" i="5"/>
  <c r="AO10" i="5"/>
  <c r="AO9" i="5"/>
  <c r="AO8" i="5"/>
  <c r="AO7" i="5"/>
  <c r="AO6" i="5"/>
  <c r="AO14" i="5" s="1"/>
  <c r="AO5" i="5"/>
  <c r="AO13" i="5" s="1"/>
  <c r="AO3" i="5"/>
  <c r="AO2" i="5"/>
  <c r="AO1" i="5"/>
  <c r="AO4" i="5" l="1"/>
  <c r="AO1" i="4" l="1"/>
  <c r="AO2" i="4"/>
  <c r="AO3" i="4"/>
  <c r="AO5" i="4"/>
  <c r="AO6" i="4"/>
  <c r="AO14" i="4" s="1"/>
  <c r="AO7" i="4"/>
  <c r="AO8" i="4"/>
  <c r="AO9" i="4"/>
  <c r="AO10" i="4"/>
  <c r="AO11" i="4"/>
  <c r="AG13" i="4"/>
  <c r="Y13" i="4" s="1"/>
  <c r="AO4" i="4" l="1"/>
  <c r="AO13" i="4"/>
</calcChain>
</file>

<file path=xl/sharedStrings.xml><?xml version="1.0" encoding="utf-8"?>
<sst xmlns="http://schemas.openxmlformats.org/spreadsheetml/2006/main" count="238" uniqueCount="103">
  <si>
    <t>京都府知事　　様</t>
    <rPh sb="0" eb="2">
      <t>キョウト</t>
    </rPh>
    <rPh sb="2" eb="5">
      <t>フチジ</t>
    </rPh>
    <rPh sb="7" eb="8">
      <t>サマ</t>
    </rPh>
    <phoneticPr fontId="1"/>
  </si>
  <si>
    <t>住所（法人の場合は主たる事務所所在地）</t>
    <rPh sb="0" eb="2">
      <t>ジュウショ</t>
    </rPh>
    <rPh sb="3" eb="5">
      <t>ホウジン</t>
    </rPh>
    <rPh sb="6" eb="8">
      <t>バアイ</t>
    </rPh>
    <rPh sb="9" eb="10">
      <t>シュ</t>
    </rPh>
    <rPh sb="12" eb="15">
      <t>ジムショ</t>
    </rPh>
    <rPh sb="15" eb="18">
      <t>ショザイチ</t>
    </rPh>
    <phoneticPr fontId="1"/>
  </si>
  <si>
    <t>氏名（法人の場合は名称、代表者職氏名）</t>
    <rPh sb="0" eb="2">
      <t>シメイ</t>
    </rPh>
    <rPh sb="3" eb="5">
      <t>ホウジン</t>
    </rPh>
    <rPh sb="6" eb="8">
      <t>バアイ</t>
    </rPh>
    <rPh sb="9" eb="11">
      <t>メイショウ</t>
    </rPh>
    <rPh sb="12" eb="15">
      <t>ダイヒョウシャ</t>
    </rPh>
    <rPh sb="15" eb="16">
      <t>ショク</t>
    </rPh>
    <rPh sb="16" eb="18">
      <t>シメイ</t>
    </rPh>
    <phoneticPr fontId="1"/>
  </si>
  <si>
    <t>氏：</t>
    <rPh sb="0" eb="1">
      <t>シ</t>
    </rPh>
    <phoneticPr fontId="1"/>
  </si>
  <si>
    <t>名：</t>
    <rPh sb="0" eb="1">
      <t>メイ</t>
    </rPh>
    <phoneticPr fontId="1"/>
  </si>
  <si>
    <t>法人名</t>
    <rPh sb="0" eb="3">
      <t>ホウジンメイ</t>
    </rPh>
    <phoneticPr fontId="1"/>
  </si>
  <si>
    <t>法人代表者職名</t>
    <rPh sb="0" eb="5">
      <t>ホウジンダイヒョウシャ</t>
    </rPh>
    <rPh sb="5" eb="7">
      <t>ショクメイ</t>
    </rPh>
    <phoneticPr fontId="1"/>
  </si>
  <si>
    <t>法人代表者名</t>
    <rPh sb="0" eb="6">
      <t>ホウジンダイヒョウシャメイ</t>
    </rPh>
    <phoneticPr fontId="1"/>
  </si>
  <si>
    <t>管轄保健所</t>
    <rPh sb="0" eb="2">
      <t>カンカツ</t>
    </rPh>
    <rPh sb="2" eb="5">
      <t>ホケンショ</t>
    </rPh>
    <phoneticPr fontId="1"/>
  </si>
  <si>
    <t>調査年度</t>
    <rPh sb="0" eb="2">
      <t>チョウサ</t>
    </rPh>
    <rPh sb="2" eb="4">
      <t>ネンド</t>
    </rPh>
    <phoneticPr fontId="10"/>
  </si>
  <si>
    <t>令和</t>
    <rPh sb="0" eb="2">
      <t>レイワ</t>
    </rPh>
    <phoneticPr fontId="1"/>
  </si>
  <si>
    <t>～</t>
    <phoneticPr fontId="1"/>
  </si>
  <si>
    <r>
      <t>m</t>
    </r>
    <r>
      <rPr>
        <vertAlign val="superscript"/>
        <sz val="12"/>
        <color theme="1"/>
        <rFont val="ＭＳ 明朝"/>
        <family val="1"/>
        <charset val="128"/>
      </rPr>
      <t>3</t>
    </r>
    <r>
      <rPr>
        <sz val="12"/>
        <color theme="1"/>
        <rFont val="ＭＳ 明朝"/>
        <family val="1"/>
        <charset val="128"/>
      </rPr>
      <t>/日</t>
    </r>
    <rPh sb="3" eb="4">
      <t>ニチ</t>
    </rPh>
    <phoneticPr fontId="1"/>
  </si>
  <si>
    <t>mm</t>
    <phoneticPr fontId="1"/>
  </si>
  <si>
    <t>m</t>
    <phoneticPr fontId="1"/>
  </si>
  <si>
    <t>Kw</t>
    <phoneticPr fontId="1"/>
  </si>
  <si>
    <t>「分析の状況」欄は、直近の温泉分析書から転記してください。</t>
    <phoneticPr fontId="1"/>
  </si>
  <si>
    <t>「利用の状況」欄の「公共用(給湯先一覧)」には、給湯先のすべての施設を記載してください。</t>
    <phoneticPr fontId="1"/>
  </si>
  <si>
    <t>「ゆう出の状況」欄は、自然ゆう出、掘削自噴、機械揚泉又は休止の別を記載してください。</t>
    <phoneticPr fontId="1"/>
  </si>
  <si>
    <t>「採取の理由」欄は、該当項目を○で囲んでください。</t>
    <phoneticPr fontId="1"/>
  </si>
  <si>
    <t>毎年３月３１日現在で作成してください。</t>
    <rPh sb="0" eb="2">
      <t>マイトシ</t>
    </rPh>
    <rPh sb="3" eb="4">
      <t>ガツ</t>
    </rPh>
    <rPh sb="6" eb="7">
      <t>ニチ</t>
    </rPh>
    <rPh sb="7" eb="9">
      <t>ゲンザイ</t>
    </rPh>
    <rPh sb="10" eb="12">
      <t>サクセイ</t>
    </rPh>
    <phoneticPr fontId="1"/>
  </si>
  <si>
    <t>注</t>
    <rPh sb="0" eb="1">
      <t>チュウ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</si>
  <si>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</si>
  <si>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</si>
  <si>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</si>
  <si>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泉質</t>
    <rPh sb="0" eb="2">
      <t>センシツ</t>
    </rPh>
    <phoneticPr fontId="1"/>
  </si>
  <si>
    <t>分析機関名</t>
    <rPh sb="0" eb="2">
      <t>ブンセキ</t>
    </rPh>
    <rPh sb="2" eb="4">
      <t>キカン</t>
    </rPh>
    <rPh sb="4" eb="5">
      <t>ナ</t>
    </rPh>
    <phoneticPr fontId="1"/>
  </si>
  <si>
    <t>分析年月日</t>
    <rPh sb="0" eb="2">
      <t>ブンセキ</t>
    </rPh>
    <rPh sb="2" eb="5">
      <t>ネンガッピ</t>
    </rPh>
    <phoneticPr fontId="1"/>
  </si>
  <si>
    <t>分析の状況</t>
    <rPh sb="0" eb="2">
      <t>ブンセキ</t>
    </rPh>
    <rPh sb="3" eb="5">
      <t>ジョウキョウ</t>
    </rPh>
    <phoneticPr fontId="1"/>
  </si>
  <si>
    <t>理由</t>
    <rPh sb="0" eb="2">
      <t>リユウ</t>
    </rPh>
    <phoneticPr fontId="1"/>
  </si>
  <si>
    <t>未利用の場合</t>
    <rPh sb="0" eb="3">
      <t>ミリヨウ</t>
    </rPh>
    <rPh sb="4" eb="6">
      <t>バアイ</t>
    </rPh>
    <phoneticPr fontId="1"/>
  </si>
  <si>
    <t>その他</t>
    <rPh sb="2" eb="3">
      <t>タ</t>
    </rPh>
    <phoneticPr fontId="1"/>
  </si>
  <si>
    <t>飲用</t>
    <rPh sb="0" eb="2">
      <t>インヨウ</t>
    </rPh>
    <phoneticPr fontId="1"/>
  </si>
  <si>
    <t>浴用</t>
    <rPh sb="0" eb="2">
      <t>ヨクヨウ</t>
    </rPh>
    <phoneticPr fontId="1"/>
  </si>
  <si>
    <t>利用量</t>
    <rPh sb="0" eb="2">
      <t>リヨウ</t>
    </rPh>
    <rPh sb="2" eb="3">
      <t>リョウ</t>
    </rPh>
    <phoneticPr fontId="1"/>
  </si>
  <si>
    <r>
      <t xml:space="preserve">公共用
</t>
    </r>
    <r>
      <rPr>
        <sz val="9"/>
        <color theme="1"/>
        <rFont val="ＭＳ 明朝"/>
        <family val="1"/>
        <charset val="128"/>
      </rPr>
      <t>(給湯先一覧)</t>
    </r>
    <rPh sb="0" eb="3">
      <t>コウキョウヨウ</t>
    </rPh>
    <phoneticPr fontId="1"/>
  </si>
  <si>
    <t>戸</t>
    <rPh sb="0" eb="1">
      <t>ト</t>
    </rPh>
    <phoneticPr fontId="1"/>
  </si>
  <si>
    <t>利用戸数</t>
    <rPh sb="0" eb="2">
      <t>リヨウ</t>
    </rPh>
    <rPh sb="2" eb="4">
      <t>コスウ</t>
    </rPh>
    <phoneticPr fontId="1"/>
  </si>
  <si>
    <t>個人用</t>
    <rPh sb="0" eb="3">
      <t>コジンヨウ</t>
    </rPh>
    <phoneticPr fontId="1"/>
  </si>
  <si>
    <t>利用の場合</t>
    <rPh sb="0" eb="2">
      <t>リヨウ</t>
    </rPh>
    <rPh sb="3" eb="5">
      <t>バアイ</t>
    </rPh>
    <phoneticPr fontId="1"/>
  </si>
  <si>
    <t>利用の状況</t>
    <rPh sb="0" eb="2">
      <t>リヨウ</t>
    </rPh>
    <rPh sb="3" eb="5">
      <t>ジョウキョウ</t>
    </rPh>
    <phoneticPr fontId="1"/>
  </si>
  <si>
    <t>L/min</t>
    <phoneticPr fontId="1"/>
  </si>
  <si>
    <t>泉源からの距離</t>
    <rPh sb="0" eb="1">
      <t>イズミ</t>
    </rPh>
    <rPh sb="1" eb="2">
      <t>ゲン</t>
    </rPh>
    <rPh sb="5" eb="7">
      <t>キョリ</t>
    </rPh>
    <phoneticPr fontId="1"/>
  </si>
  <si>
    <t>GLからの距離</t>
  </si>
  <si>
    <t>設置位置</t>
    <phoneticPr fontId="1"/>
  </si>
  <si>
    <t>出力</t>
    <rPh sb="0" eb="2">
      <t>シュツリョク</t>
    </rPh>
    <phoneticPr fontId="1"/>
  </si>
  <si>
    <t>吐出量</t>
    <phoneticPr fontId="1"/>
  </si>
  <si>
    <t>全揚程</t>
  </si>
  <si>
    <t>口径</t>
    <rPh sb="0" eb="2">
      <t>コウケイ</t>
    </rPh>
    <phoneticPr fontId="1"/>
  </si>
  <si>
    <t>型式</t>
    <rPh sb="0" eb="2">
      <t>ケイシキ</t>
    </rPh>
    <phoneticPr fontId="1"/>
  </si>
  <si>
    <t>動力の状況</t>
    <rPh sb="0" eb="2">
      <t>ドウリョク</t>
    </rPh>
    <rPh sb="3" eb="5">
      <t>ジョウキョウ</t>
    </rPh>
    <phoneticPr fontId="1"/>
  </si>
  <si>
    <t>ゆう出量</t>
    <rPh sb="2" eb="3">
      <t>シュツ</t>
    </rPh>
    <rPh sb="3" eb="4">
      <t>リョウ</t>
    </rPh>
    <phoneticPr fontId="1"/>
  </si>
  <si>
    <t>℃</t>
    <phoneticPr fontId="1"/>
  </si>
  <si>
    <t>温度</t>
    <phoneticPr fontId="1"/>
  </si>
  <si>
    <t>ゆう出の状況</t>
    <rPh sb="2" eb="3">
      <t>シュツ</t>
    </rPh>
    <rPh sb="4" eb="6">
      <t>ジョウキョウ</t>
    </rPh>
    <phoneticPr fontId="1"/>
  </si>
  <si>
    <t>深さ</t>
    <phoneticPr fontId="1"/>
  </si>
  <si>
    <t>ゆう出口の口径</t>
    <phoneticPr fontId="1"/>
  </si>
  <si>
    <t>源泉所在地</t>
    <phoneticPr fontId="1"/>
  </si>
  <si>
    <t>源泉名</t>
    <rPh sb="0" eb="2">
      <t>ゲンセン</t>
    </rPh>
    <rPh sb="2" eb="3">
      <t>メイ</t>
    </rPh>
    <phoneticPr fontId="1"/>
  </si>
  <si>
    <t>温泉の状況</t>
    <rPh sb="0" eb="2">
      <t>オンセン</t>
    </rPh>
    <rPh sb="3" eb="5">
      <t>ジョウキョウ</t>
    </rPh>
    <phoneticPr fontId="1"/>
  </si>
  <si>
    <t>温泉地名</t>
    <rPh sb="0" eb="2">
      <t>オンセン</t>
    </rPh>
    <rPh sb="2" eb="4">
      <t>チメイ</t>
    </rPh>
    <phoneticPr fontId="1"/>
  </si>
  <si>
    <t>その他</t>
    <phoneticPr fontId="1"/>
  </si>
  <si>
    <t>飲用</t>
    <phoneticPr fontId="1"/>
  </si>
  <si>
    <t>浴用</t>
    <phoneticPr fontId="1"/>
  </si>
  <si>
    <t>公共用</t>
    <rPh sb="0" eb="3">
      <t>コウキョウヨウ</t>
    </rPh>
    <phoneticPr fontId="1"/>
  </si>
  <si>
    <t>採取の理由</t>
  </si>
  <si>
    <t>温泉採取
開始年月日</t>
    <phoneticPr fontId="1"/>
  </si>
  <si>
    <t>温泉法施行細則第28条第1項の規定により、温泉の現況を次のとおり報告します。</t>
    <phoneticPr fontId="1"/>
  </si>
  <si>
    <t>温泉現況報告書</t>
    <phoneticPr fontId="1"/>
  </si>
  <si>
    <t>第29号様式(第28条関係)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</si>
  <si>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</si>
  <si>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</si>
  <si>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</si>
  <si>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</si>
  <si>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</si>
  <si>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</si>
  <si>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</si>
  <si>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</si>
  <si>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</si>
  <si>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</si>
  <si>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</si>
  <si>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</si>
  <si>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</si>
  <si>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</si>
  <si>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温泉現況報告書</t>
  </si>
  <si>
    <t>京都府京都市上京区下立売通新町西入藪ノ内町</t>
    <phoneticPr fontId="1"/>
  </si>
  <si>
    <t>株式会社京都府</t>
    <phoneticPr fontId="1"/>
  </si>
  <si>
    <t>代表取締役</t>
    <phoneticPr fontId="1"/>
  </si>
  <si>
    <t>京都</t>
    <rPh sb="0" eb="2">
      <t>キョウト</t>
    </rPh>
    <phoneticPr fontId="1"/>
  </si>
  <si>
    <t>太郎</t>
    <rPh sb="0" eb="2">
      <t>タロウ</t>
    </rPh>
    <phoneticPr fontId="1"/>
  </si>
  <si>
    <t>京都市保健所（京都市）</t>
  </si>
  <si>
    <t>平成</t>
  </si>
  <si>
    <t>○</t>
  </si>
  <si>
    <t>その他</t>
  </si>
  <si>
    <t>京都市伏見区村上</t>
    <rPh sb="0" eb="3">
      <t>キョウトシ</t>
    </rPh>
    <rPh sb="3" eb="5">
      <t>フシミ</t>
    </rPh>
    <rPh sb="5" eb="6">
      <t>ク</t>
    </rPh>
    <rPh sb="6" eb="8">
      <t>ムラカミ</t>
    </rPh>
    <phoneticPr fontId="1"/>
  </si>
  <si>
    <t>府庁温泉</t>
    <rPh sb="0" eb="4">
      <t>フチョウオンセン</t>
    </rPh>
    <phoneticPr fontId="1"/>
  </si>
  <si>
    <t>京都府京都市伏見区</t>
    <rPh sb="0" eb="3">
      <t>キョウトフ</t>
    </rPh>
    <rPh sb="3" eb="5">
      <t>キョウト</t>
    </rPh>
    <rPh sb="5" eb="6">
      <t>シ</t>
    </rPh>
    <rPh sb="6" eb="8">
      <t>フシミ</t>
    </rPh>
    <rPh sb="8" eb="9">
      <t>ク</t>
    </rPh>
    <phoneticPr fontId="1"/>
  </si>
  <si>
    <t>掘削自噴（利用）</t>
  </si>
  <si>
    <t>全揚程</t>
    <rPh sb="0" eb="1">
      <t>ゼン</t>
    </rPh>
    <rPh sb="1" eb="3">
      <t>ヨウテイ</t>
    </rPh>
    <phoneticPr fontId="1"/>
  </si>
  <si>
    <t>KY-R7</t>
    <phoneticPr fontId="1"/>
  </si>
  <si>
    <t>令和</t>
  </si>
  <si>
    <t>京都府保健環境研究所</t>
    <phoneticPr fontId="1"/>
  </si>
  <si>
    <t>ナトリウムー塩化物・炭酸水素塩温泉</t>
    <rPh sb="6" eb="9">
      <t>エンカブツ</t>
    </rPh>
    <rPh sb="10" eb="12">
      <t>タンサン</t>
    </rPh>
    <rPh sb="12" eb="14">
      <t>スイソ</t>
    </rPh>
    <rPh sb="14" eb="15">
      <t>シオ</t>
    </rPh>
    <rPh sb="15" eb="17">
      <t>オンセン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</si>
</sst>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e"/>
    <numFmt numFmtId="177" formatCode="0.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vertAlign val="superscript"/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left" vertical="center" indent="1"/>
    </xf>
    <xf numFmtId="0" fontId="2" fillId="2" borderId="12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left" vertical="center" indent="1"/>
    </xf>
    <xf numFmtId="0" fontId="0" fillId="2" borderId="18" xfId="0" applyFill="1" applyBorder="1" applyAlignment="1">
      <alignment horizontal="left" vertical="center" indent="1"/>
    </xf>
    <xf numFmtId="0" fontId="0" fillId="2" borderId="21" xfId="0" applyFill="1" applyBorder="1" applyAlignment="1">
      <alignment horizontal="left" vertical="center" indent="1"/>
    </xf>
    <xf numFmtId="0" fontId="2" fillId="2" borderId="14" xfId="0" applyFont="1" applyFill="1" applyBorder="1" applyAlignment="1">
      <alignment horizontal="distributed" vertical="center"/>
    </xf>
    <xf numFmtId="0" fontId="2" fillId="2" borderId="15" xfId="0" applyFont="1" applyFill="1" applyBorder="1" applyAlignment="1">
      <alignment horizontal="distributed" vertical="center"/>
    </xf>
    <xf numFmtId="0" fontId="2" fillId="2" borderId="20" xfId="0" applyFont="1" applyFill="1" applyBorder="1" applyAlignment="1">
      <alignment horizontal="left" vertical="center" indent="1"/>
    </xf>
    <xf numFmtId="0" fontId="2" fillId="2" borderId="22" xfId="0" applyFont="1" applyFill="1" applyBorder="1" applyAlignment="1">
      <alignment horizontal="left" vertical="center" indent="1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distributed" vertical="center"/>
    </xf>
    <xf numFmtId="0" fontId="2" fillId="2" borderId="17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left" vertical="center" indent="1"/>
    </xf>
    <xf numFmtId="0" fontId="2" fillId="2" borderId="23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8" fillId="2" borderId="4" xfId="0" applyFont="1" applyFill="1" applyBorder="1" applyAlignment="1">
      <alignment horizontal="distributed" vertical="center"/>
    </xf>
    <xf numFmtId="0" fontId="8" fillId="2" borderId="2" xfId="0" applyFont="1" applyFill="1" applyBorder="1" applyAlignment="1">
      <alignment horizontal="distributed" vertical="center"/>
    </xf>
    <xf numFmtId="0" fontId="8" fillId="2" borderId="1" xfId="0" applyFont="1" applyFill="1" applyBorder="1" applyAlignment="1">
      <alignment horizontal="distributed" vertical="center"/>
    </xf>
    <xf numFmtId="0" fontId="7" fillId="2" borderId="4" xfId="0" applyFont="1" applyFill="1" applyBorder="1" applyAlignment="1">
      <alignment vertical="center" shrinkToFit="1"/>
    </xf>
    <xf numFmtId="176" fontId="7" fillId="2" borderId="2" xfId="0" applyNumberFormat="1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distributed" vertical="center"/>
    </xf>
    <xf numFmtId="0" fontId="7" fillId="2" borderId="0" xfId="0" applyFont="1" applyFill="1" applyAlignment="1">
      <alignment vertical="center" shrinkToFi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4" fillId="2" borderId="3" xfId="0" applyFont="1" applyFill="1" applyBorder="1" applyAlignment="1">
      <alignment horizontal="left" vertical="center" wrapText="1" inden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7" fillId="2" borderId="2" xfId="0" applyFont="1" applyFill="1" applyBorder="1" applyAlignment="1">
      <alignment horizontal="distributed" vertical="center" indent="3"/>
    </xf>
    <xf numFmtId="0" fontId="7" fillId="2" borderId="1" xfId="0" applyFont="1" applyFill="1" applyBorder="1" applyAlignment="1">
      <alignment horizontal="distributed" vertical="center" indent="3"/>
    </xf>
    <xf numFmtId="0" fontId="4" fillId="2" borderId="2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distributed" vertical="center" indent="1"/>
    </xf>
    <xf numFmtId="0" fontId="7" fillId="2" borderId="5" xfId="0" applyFont="1" applyFill="1" applyBorder="1" applyAlignment="1">
      <alignment horizontal="left" vertical="center" indent="1"/>
    </xf>
    <xf numFmtId="0" fontId="7" fillId="2" borderId="6" xfId="0" applyFont="1" applyFill="1" applyBorder="1" applyAlignment="1">
      <alignment horizontal="left" vertical="center" indent="1"/>
    </xf>
    <xf numFmtId="0" fontId="7" fillId="2" borderId="8" xfId="0" applyFont="1" applyFill="1" applyBorder="1" applyAlignment="1">
      <alignment horizontal="distributed" vertical="center" indent="1"/>
    </xf>
    <xf numFmtId="0" fontId="7" fillId="2" borderId="5" xfId="0" applyFont="1" applyFill="1" applyBorder="1" applyAlignment="1">
      <alignment horizontal="distributed" vertical="center" indent="1"/>
    </xf>
    <xf numFmtId="0" fontId="7" fillId="2" borderId="6" xfId="0" applyFont="1" applyFill="1" applyBorder="1" applyAlignment="1">
      <alignment horizontal="distributed" vertical="center" indent="1"/>
    </xf>
    <xf numFmtId="0" fontId="7" fillId="2" borderId="4" xfId="0" applyFont="1" applyFill="1" applyBorder="1" applyAlignment="1">
      <alignment horizontal="distributed" vertical="center" indent="1"/>
    </xf>
    <xf numFmtId="0" fontId="7" fillId="2" borderId="2" xfId="0" applyFont="1" applyFill="1" applyBorder="1" applyAlignment="1">
      <alignment horizontal="distributed" vertical="center" indent="1"/>
    </xf>
    <xf numFmtId="0" fontId="7" fillId="2" borderId="1" xfId="0" applyFont="1" applyFill="1" applyBorder="1" applyAlignment="1">
      <alignment horizontal="distributed" vertical="center" indent="1"/>
    </xf>
    <xf numFmtId="0" fontId="7" fillId="2" borderId="4" xfId="0" applyFont="1" applyFill="1" applyBorder="1" applyAlignment="1">
      <alignment horizontal="left" vertical="center" indent="1"/>
    </xf>
    <xf numFmtId="0" fontId="7" fillId="2" borderId="2" xfId="0" applyFont="1" applyFill="1" applyBorder="1" applyAlignment="1">
      <alignment horizontal="left" vertical="center" indent="1"/>
    </xf>
    <xf numFmtId="0" fontId="7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vertical="top"/>
    </xf>
    <xf numFmtId="0" fontId="7" fillId="2" borderId="24" xfId="0" applyFont="1" applyFill="1" applyBorder="1" applyAlignment="1">
      <alignment horizontal="distributed" vertical="center" indent="1"/>
    </xf>
    <xf numFmtId="0" fontId="7" fillId="2" borderId="0" xfId="0" applyFont="1" applyFill="1" applyBorder="1" applyAlignment="1">
      <alignment horizontal="distributed" vertical="center" indent="1"/>
    </xf>
    <xf numFmtId="0" fontId="7" fillId="2" borderId="11" xfId="0" applyFont="1" applyFill="1" applyBorder="1" applyAlignment="1">
      <alignment horizontal="distributed" vertical="center" indent="1"/>
    </xf>
    <xf numFmtId="0" fontId="7" fillId="2" borderId="4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1" xfId="0" applyFont="1" applyFill="1" applyBorder="1">
      <alignment vertical="center"/>
    </xf>
    <xf numFmtId="38" fontId="7" fillId="2" borderId="4" xfId="1" applyFont="1" applyFill="1" applyBorder="1" applyAlignment="1">
      <alignment vertical="center"/>
    </xf>
    <xf numFmtId="38" fontId="7" fillId="2" borderId="2" xfId="1" applyFont="1" applyFill="1" applyBorder="1" applyAlignment="1">
      <alignment vertical="center"/>
    </xf>
    <xf numFmtId="177" fontId="7" fillId="2" borderId="4" xfId="0" applyNumberFormat="1" applyFont="1" applyFill="1" applyBorder="1" applyAlignment="1">
      <alignment vertical="center"/>
    </xf>
    <xf numFmtId="177" fontId="7" fillId="2" borderId="2" xfId="0" applyNumberFormat="1" applyFont="1" applyFill="1" applyBorder="1" applyAlignment="1">
      <alignment vertical="center"/>
    </xf>
    <xf numFmtId="0" fontId="7" fillId="2" borderId="9" xfId="0" applyFont="1" applyFill="1" applyBorder="1" applyAlignment="1">
      <alignment horizontal="distributed" vertical="center" indent="1"/>
    </xf>
    <xf numFmtId="0" fontId="7" fillId="2" borderId="3" xfId="0" applyFont="1" applyFill="1" applyBorder="1" applyAlignment="1">
      <alignment horizontal="distributed" vertical="center" indent="1"/>
    </xf>
    <xf numFmtId="0" fontId="7" fillId="2" borderId="10" xfId="0" applyFont="1" applyFill="1" applyBorder="1" applyAlignment="1">
      <alignment horizontal="distributed" vertical="center" indent="1"/>
    </xf>
    <xf numFmtId="40" fontId="7" fillId="2" borderId="4" xfId="1" applyNumberFormat="1" applyFont="1" applyFill="1" applyBorder="1" applyAlignment="1">
      <alignment vertical="center"/>
    </xf>
    <xf numFmtId="40" fontId="7" fillId="2" borderId="2" xfId="1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distributed" vertical="center" indent="5"/>
    </xf>
    <xf numFmtId="0" fontId="7" fillId="2" borderId="2" xfId="0" applyFont="1" applyFill="1" applyBorder="1" applyAlignment="1">
      <alignment horizontal="distributed" vertical="center" indent="5"/>
    </xf>
    <xf numFmtId="0" fontId="7" fillId="2" borderId="1" xfId="0" applyFont="1" applyFill="1" applyBorder="1" applyAlignment="1">
      <alignment horizontal="distributed" vertical="center" indent="5"/>
    </xf>
    <xf numFmtId="0" fontId="7" fillId="2" borderId="4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vertical="center"/>
    </xf>
    <xf numFmtId="0" fontId="7" fillId="2" borderId="8" xfId="0" applyFont="1" applyFill="1" applyBorder="1" applyAlignment="1">
      <alignment horizontal="distributed" vertical="center" wrapText="1" indent="1"/>
    </xf>
    <xf numFmtId="0" fontId="7" fillId="2" borderId="5" xfId="0" applyFont="1" applyFill="1" applyBorder="1" applyAlignment="1">
      <alignment horizontal="distributed" vertical="center" wrapText="1" indent="1"/>
    </xf>
    <xf numFmtId="0" fontId="7" fillId="2" borderId="6" xfId="0" applyFont="1" applyFill="1" applyBorder="1" applyAlignment="1">
      <alignment horizontal="distributed" vertical="center" wrapText="1" indent="1"/>
    </xf>
    <xf numFmtId="0" fontId="7" fillId="2" borderId="8" xfId="0" applyFont="1" applyFill="1" applyBorder="1" applyAlignment="1">
      <alignment horizontal="distributed" vertical="center" wrapText="1" indent="2"/>
    </xf>
    <xf numFmtId="0" fontId="7" fillId="2" borderId="5" xfId="0" applyFont="1" applyFill="1" applyBorder="1" applyAlignment="1">
      <alignment horizontal="distributed" vertical="center" wrapText="1" indent="2"/>
    </xf>
    <xf numFmtId="0" fontId="7" fillId="2" borderId="6" xfId="0" applyFont="1" applyFill="1" applyBorder="1" applyAlignment="1">
      <alignment horizontal="distributed" vertical="center" wrapText="1" indent="2"/>
    </xf>
    <xf numFmtId="0" fontId="7" fillId="2" borderId="2" xfId="0" applyFont="1" applyFill="1" applyBorder="1" applyAlignment="1">
      <alignment vertical="center" wrapText="1"/>
    </xf>
    <xf numFmtId="0" fontId="7" fillId="2" borderId="24" xfId="0" applyFont="1" applyFill="1" applyBorder="1" applyAlignment="1">
      <alignment horizontal="distributed" vertical="center" wrapText="1" indent="1"/>
    </xf>
    <xf numFmtId="0" fontId="7" fillId="2" borderId="0" xfId="0" applyFont="1" applyFill="1" applyAlignment="1">
      <alignment horizontal="distributed" vertical="center" wrapText="1" indent="1"/>
    </xf>
    <xf numFmtId="0" fontId="7" fillId="2" borderId="11" xfId="0" applyFont="1" applyFill="1" applyBorder="1" applyAlignment="1">
      <alignment horizontal="distributed" vertical="center" wrapText="1" indent="1"/>
    </xf>
    <xf numFmtId="0" fontId="7" fillId="2" borderId="24" xfId="0" applyFont="1" applyFill="1" applyBorder="1" applyAlignment="1">
      <alignment horizontal="distributed" vertical="center" wrapText="1" indent="2"/>
    </xf>
    <xf numFmtId="0" fontId="7" fillId="2" borderId="0" xfId="0" applyFont="1" applyFill="1" applyAlignment="1">
      <alignment horizontal="distributed" vertical="center" wrapText="1" indent="2"/>
    </xf>
    <xf numFmtId="0" fontId="7" fillId="2" borderId="11" xfId="0" applyFont="1" applyFill="1" applyBorder="1" applyAlignment="1">
      <alignment horizontal="distributed" vertical="center" wrapText="1" indent="2"/>
    </xf>
    <xf numFmtId="0" fontId="7" fillId="2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7" fillId="2" borderId="4" xfId="0" applyFont="1" applyFill="1" applyBorder="1" applyAlignment="1">
      <alignment horizontal="distributed" vertical="center" indent="3"/>
    </xf>
    <xf numFmtId="0" fontId="7" fillId="2" borderId="9" xfId="0" applyFont="1" applyFill="1" applyBorder="1" applyAlignment="1">
      <alignment horizontal="distributed" vertical="center" wrapText="1" indent="2"/>
    </xf>
    <xf numFmtId="0" fontId="7" fillId="2" borderId="3" xfId="0" applyFont="1" applyFill="1" applyBorder="1" applyAlignment="1">
      <alignment horizontal="distributed" vertical="center" wrapText="1" indent="2"/>
    </xf>
    <xf numFmtId="0" fontId="7" fillId="2" borderId="10" xfId="0" applyFont="1" applyFill="1" applyBorder="1" applyAlignment="1">
      <alignment horizontal="distributed" vertical="center" wrapText="1" indent="2"/>
    </xf>
    <xf numFmtId="0" fontId="7" fillId="2" borderId="9" xfId="0" applyFont="1" applyFill="1" applyBorder="1" applyAlignment="1">
      <alignment horizontal="distributed" vertical="center" wrapText="1" indent="1"/>
    </xf>
    <xf numFmtId="0" fontId="7" fillId="2" borderId="3" xfId="0" applyFont="1" applyFill="1" applyBorder="1" applyAlignment="1">
      <alignment horizontal="distributed" vertical="center" wrapText="1" indent="1"/>
    </xf>
    <xf numFmtId="0" fontId="7" fillId="2" borderId="10" xfId="0" applyFont="1" applyFill="1" applyBorder="1" applyAlignment="1">
      <alignment horizontal="distributed" vertical="center" wrapText="1" indent="1"/>
    </xf>
    <xf numFmtId="0" fontId="7" fillId="2" borderId="4" xfId="0" applyFont="1" applyFill="1" applyBorder="1" applyAlignment="1">
      <alignment horizontal="distributed" vertical="center" indent="2"/>
    </xf>
    <xf numFmtId="0" fontId="7" fillId="2" borderId="2" xfId="0" applyFont="1" applyFill="1" applyBorder="1" applyAlignment="1">
      <alignment horizontal="distributed" vertical="center" indent="2"/>
    </xf>
    <xf numFmtId="0" fontId="7" fillId="2" borderId="1" xfId="0" applyFont="1" applyFill="1" applyBorder="1" applyAlignment="1">
      <alignment horizontal="distributed" vertical="center" indent="2"/>
    </xf>
    <xf numFmtId="0" fontId="7" fillId="2" borderId="7" xfId="0" applyFont="1" applyFill="1" applyBorder="1" applyAlignment="1">
      <alignment horizontal="distributed" vertical="center" indent="2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left" vertical="center"/>
    </xf>
    <xf numFmtId="0" fontId="6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7" fillId="3" borderId="0" xfId="0" applyFont="1" applyFill="1" applyProtection="1">
      <alignment vertical="center"/>
      <protection locked="0"/>
    </xf>
    <xf numFmtId="0" fontId="2" fillId="3" borderId="7" xfId="0" applyFont="1" applyFill="1" applyBorder="1" applyAlignment="1" applyProtection="1">
      <alignment horizontal="left" vertical="center" indent="1"/>
      <protection locked="0"/>
    </xf>
    <xf numFmtId="0" fontId="0" fillId="3" borderId="18" xfId="0" applyFill="1" applyBorder="1" applyAlignment="1" applyProtection="1">
      <alignment horizontal="left" vertical="center" indent="1"/>
      <protection locked="0"/>
    </xf>
    <xf numFmtId="0" fontId="0" fillId="3" borderId="21" xfId="0" applyFill="1" applyBorder="1" applyAlignment="1" applyProtection="1">
      <alignment horizontal="left" vertical="center" indent="1"/>
      <protection locked="0"/>
    </xf>
    <xf numFmtId="0" fontId="2" fillId="3" borderId="18" xfId="0" applyFont="1" applyFill="1" applyBorder="1" applyAlignment="1" applyProtection="1">
      <alignment horizontal="left" vertical="center" indent="1"/>
      <protection locked="0"/>
    </xf>
    <xf numFmtId="0" fontId="2" fillId="3" borderId="20" xfId="0" applyFont="1" applyFill="1" applyBorder="1" applyAlignment="1" applyProtection="1">
      <alignment horizontal="left" vertical="center" indent="1"/>
      <protection locked="0"/>
    </xf>
    <xf numFmtId="0" fontId="2" fillId="3" borderId="22" xfId="0" applyFont="1" applyFill="1" applyBorder="1" applyAlignment="1" applyProtection="1">
      <alignment horizontal="left" vertical="center" indent="1"/>
      <protection locked="0"/>
    </xf>
    <xf numFmtId="0" fontId="2" fillId="3" borderId="19" xfId="0" applyFont="1" applyFill="1" applyBorder="1" applyAlignment="1" applyProtection="1">
      <alignment horizontal="left" vertical="center" indent="1"/>
      <protection locked="0"/>
    </xf>
    <xf numFmtId="0" fontId="2" fillId="3" borderId="23" xfId="0" applyFont="1" applyFill="1" applyBorder="1" applyAlignment="1" applyProtection="1">
      <alignment horizontal="left" vertical="center" indent="1"/>
      <protection locked="0"/>
    </xf>
    <xf numFmtId="0" fontId="2" fillId="3" borderId="4" xfId="0" applyFont="1" applyFill="1" applyBorder="1" applyAlignment="1" applyProtection="1">
      <alignment horizontal="justify" vertical="center" wrapText="1"/>
      <protection locked="0"/>
    </xf>
    <xf numFmtId="0" fontId="2" fillId="3" borderId="2" xfId="0" applyFont="1" applyFill="1" applyBorder="1" applyAlignment="1" applyProtection="1">
      <alignment horizontal="justify" vertical="center" wrapText="1"/>
      <protection locked="0"/>
    </xf>
    <xf numFmtId="0" fontId="2" fillId="3" borderId="1" xfId="0" applyFont="1" applyFill="1" applyBorder="1" applyAlignment="1" applyProtection="1">
      <alignment horizontal="justify" vertical="center" wrapText="1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24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left" vertical="center" indent="1"/>
      <protection locked="0"/>
    </xf>
    <xf numFmtId="0" fontId="7" fillId="3" borderId="6" xfId="0" applyFont="1" applyFill="1" applyBorder="1" applyAlignment="1" applyProtection="1">
      <alignment horizontal="left" vertical="center" indent="1"/>
      <protection locked="0"/>
    </xf>
    <xf numFmtId="0" fontId="7" fillId="3" borderId="4" xfId="0" applyFont="1" applyFill="1" applyBorder="1" applyAlignment="1" applyProtection="1">
      <alignment horizontal="left" vertical="center" indent="1"/>
      <protection locked="0"/>
    </xf>
    <xf numFmtId="0" fontId="7" fillId="3" borderId="2" xfId="0" applyFont="1" applyFill="1" applyBorder="1" applyAlignment="1" applyProtection="1">
      <alignment horizontal="left" vertical="center" indent="1"/>
      <protection locked="0"/>
    </xf>
    <xf numFmtId="0" fontId="7" fillId="3" borderId="1" xfId="0" applyFont="1" applyFill="1" applyBorder="1" applyAlignment="1" applyProtection="1">
      <alignment horizontal="left" vertical="center" indent="1"/>
      <protection locked="0"/>
    </xf>
    <xf numFmtId="0" fontId="7" fillId="3" borderId="4" xfId="0" applyFont="1" applyFill="1" applyBorder="1" applyAlignment="1" applyProtection="1">
      <alignment vertical="center"/>
      <protection locked="0"/>
    </xf>
    <xf numFmtId="0" fontId="7" fillId="3" borderId="2" xfId="0" applyFont="1" applyFill="1" applyBorder="1" applyAlignment="1" applyProtection="1">
      <alignment vertical="center"/>
      <protection locked="0"/>
    </xf>
    <xf numFmtId="38" fontId="7" fillId="3" borderId="4" xfId="1" applyFont="1" applyFill="1" applyBorder="1" applyAlignment="1" applyProtection="1">
      <alignment vertical="center"/>
      <protection locked="0"/>
    </xf>
    <xf numFmtId="38" fontId="7" fillId="3" borderId="2" xfId="1" applyFont="1" applyFill="1" applyBorder="1" applyAlignment="1" applyProtection="1">
      <alignment vertical="center"/>
      <protection locked="0"/>
    </xf>
    <xf numFmtId="177" fontId="7" fillId="3" borderId="4" xfId="0" applyNumberFormat="1" applyFont="1" applyFill="1" applyBorder="1" applyAlignment="1" applyProtection="1">
      <alignment vertical="center"/>
      <protection locked="0"/>
    </xf>
    <xf numFmtId="177" fontId="7" fillId="3" borderId="2" xfId="0" applyNumberFormat="1" applyFont="1" applyFill="1" applyBorder="1" applyAlignment="1" applyProtection="1">
      <alignment vertical="center"/>
      <protection locked="0"/>
    </xf>
    <xf numFmtId="40" fontId="7" fillId="3" borderId="4" xfId="1" applyNumberFormat="1" applyFont="1" applyFill="1" applyBorder="1" applyAlignment="1" applyProtection="1">
      <alignment vertical="center"/>
      <protection locked="0"/>
    </xf>
    <xf numFmtId="40" fontId="7" fillId="3" borderId="2" xfId="1" applyNumberFormat="1" applyFont="1" applyFill="1" applyBorder="1" applyAlignment="1" applyProtection="1">
      <alignment vertical="center"/>
      <protection locked="0"/>
    </xf>
    <xf numFmtId="0" fontId="7" fillId="3" borderId="4" xfId="0" applyFont="1" applyFill="1" applyBorder="1" applyAlignment="1" applyProtection="1">
      <alignment horizontal="center" vertical="center" shrinkToFit="1"/>
      <protection locked="0"/>
    </xf>
    <xf numFmtId="0" fontId="7" fillId="3" borderId="2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Protection="1">
      <alignment vertical="center"/>
      <protection locked="0"/>
    </xf>
    <xf numFmtId="176" fontId="7" fillId="2" borderId="2" xfId="0" applyNumberFormat="1" applyFont="1" applyFill="1" applyBorder="1" applyProtection="1">
      <alignment vertical="center"/>
      <protection locked="0"/>
    </xf>
    <xf numFmtId="0" fontId="7" fillId="2" borderId="4" xfId="0" applyFont="1" applyFill="1" applyBorder="1" applyAlignment="1" applyProtection="1">
      <alignment vertical="center" shrinkToFit="1"/>
      <protection locked="0"/>
    </xf>
    <xf numFmtId="176" fontId="7" fillId="2" borderId="2" xfId="0" applyNumberFormat="1" applyFont="1" applyFill="1" applyBorder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44822</xdr:colOff>
      <xdr:row>9</xdr:row>
      <xdr:rowOff>67234</xdr:rowOff>
    </xdr:from>
    <xdr:to>
      <xdr:col>18</xdr:col>
      <xdr:colOff>201705</xdr:colOff>
      <xdr:row>11</xdr:row>
      <xdr:rowOff>46503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F3914644-443D-41A0-95F9-9838764C0D83}"/>
            </a:ext>
          </a:extLst>
        </xdr:cNvPr>
        <xdr:cNvSpPr/>
      </xdr:nvSpPr>
      <xdr:spPr>
        <a:xfrm>
          <a:off x="3083297" y="2477059"/>
          <a:ext cx="2090458" cy="550769"/>
        </a:xfrm>
        <a:prstGeom prst="wedgeRectCallout">
          <a:avLst>
            <a:gd name="adj1" fmla="val 133664"/>
            <a:gd name="adj2" fmla="val 60876"/>
          </a:avLst>
        </a:prstGeom>
        <a:solidFill>
          <a:srgbClr val="92D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タブから選択</a:t>
          </a:r>
        </a:p>
      </xdr:txBody>
    </xdr:sp>
    <xdr:clientData/>
  </xdr:twoCellAnchor>
  <xdr:twoCellAnchor>
    <xdr:from>
      <xdr:col>5</xdr:col>
      <xdr:colOff>257735</xdr:colOff>
      <xdr:row>11</xdr:row>
      <xdr:rowOff>89647</xdr:rowOff>
    </xdr:from>
    <xdr:to>
      <xdr:col>10</xdr:col>
      <xdr:colOff>78440</xdr:colOff>
      <xdr:row>12</xdr:row>
      <xdr:rowOff>280147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75533ADA-A591-4665-B06A-CDCB39132DDC}"/>
            </a:ext>
          </a:extLst>
        </xdr:cNvPr>
        <xdr:cNvSpPr/>
      </xdr:nvSpPr>
      <xdr:spPr>
        <a:xfrm>
          <a:off x="1638860" y="3070972"/>
          <a:ext cx="1201830" cy="571500"/>
        </a:xfrm>
        <a:prstGeom prst="wedgeRectCallout">
          <a:avLst>
            <a:gd name="adj1" fmla="val -32474"/>
            <a:gd name="adj2" fmla="val 212421"/>
          </a:avLst>
        </a:prstGeom>
        <a:solidFill>
          <a:srgbClr val="92D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タブから選択</a:t>
          </a:r>
        </a:p>
      </xdr:txBody>
    </xdr:sp>
    <xdr:clientData/>
  </xdr:twoCellAnchor>
  <xdr:twoCellAnchor>
    <xdr:from>
      <xdr:col>24</xdr:col>
      <xdr:colOff>39221</xdr:colOff>
      <xdr:row>13</xdr:row>
      <xdr:rowOff>38660</xdr:rowOff>
    </xdr:from>
    <xdr:to>
      <xdr:col>31</xdr:col>
      <xdr:colOff>197227</xdr:colOff>
      <xdr:row>15</xdr:row>
      <xdr:rowOff>40259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77E78B42-8E46-4600-A891-31A25E57F911}"/>
            </a:ext>
          </a:extLst>
        </xdr:cNvPr>
        <xdr:cNvGrpSpPr/>
      </xdr:nvGrpSpPr>
      <xdr:grpSpPr>
        <a:xfrm>
          <a:off x="6762750" y="3815042"/>
          <a:ext cx="2119036" cy="629129"/>
          <a:chOff x="6858000" y="3877235"/>
          <a:chExt cx="2122958" cy="629128"/>
        </a:xfrm>
      </xdr:grpSpPr>
      <xdr:sp macro="" textlink="">
        <xdr:nvSpPr>
          <xdr:cNvPr id="5" name="吹き出し: 四角形 4">
            <a:extLst>
              <a:ext uri="{FF2B5EF4-FFF2-40B4-BE49-F238E27FC236}">
                <a16:creationId xmlns:a16="http://schemas.microsoft.com/office/drawing/2014/main" id="{A5C22F6E-0084-462F-8A19-E6123AE39103}"/>
              </a:ext>
            </a:extLst>
          </xdr:cNvPr>
          <xdr:cNvSpPr/>
        </xdr:nvSpPr>
        <xdr:spPr>
          <a:xfrm>
            <a:off x="6858000" y="3877235"/>
            <a:ext cx="2039471" cy="381000"/>
          </a:xfrm>
          <a:prstGeom prst="wedgeRectCallout">
            <a:avLst>
              <a:gd name="adj1" fmla="val -84122"/>
              <a:gd name="adj2" fmla="val 130068"/>
            </a:avLst>
          </a:prstGeom>
          <a:solidFill>
            <a:srgbClr val="92D050"/>
          </a:solidFill>
          <a:ln>
            <a:solidFill>
              <a:srgbClr val="92D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>
                <a:solidFill>
                  <a:sysClr val="windowText" lastClr="000000"/>
                </a:solidFill>
              </a:rPr>
              <a:t>タブから選択</a:t>
            </a:r>
          </a:p>
        </xdr:txBody>
      </xdr:sp>
      <xdr:sp macro="" textlink="">
        <xdr:nvSpPr>
          <xdr:cNvPr id="6" name="二等辺三角形 5">
            <a:extLst>
              <a:ext uri="{FF2B5EF4-FFF2-40B4-BE49-F238E27FC236}">
                <a16:creationId xmlns:a16="http://schemas.microsoft.com/office/drawing/2014/main" id="{F50BF10F-A5E0-4E9D-8653-90919027447B}"/>
              </a:ext>
            </a:extLst>
          </xdr:cNvPr>
          <xdr:cNvSpPr/>
        </xdr:nvSpPr>
        <xdr:spPr>
          <a:xfrm rot="7427863">
            <a:off x="8498493" y="4023899"/>
            <a:ext cx="123229" cy="841700"/>
          </a:xfrm>
          <a:prstGeom prst="triangle">
            <a:avLst/>
          </a:prstGeom>
          <a:solidFill>
            <a:srgbClr val="92D050"/>
          </a:solidFill>
          <a:ln>
            <a:solidFill>
              <a:srgbClr val="92D050"/>
            </a:solidFill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78442</xdr:colOff>
      <xdr:row>32</xdr:row>
      <xdr:rowOff>302559</xdr:rowOff>
    </xdr:from>
    <xdr:to>
      <xdr:col>5</xdr:col>
      <xdr:colOff>179295</xdr:colOff>
      <xdr:row>33</xdr:row>
      <xdr:rowOff>414617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247D4C10-58B2-4A30-9789-90CDB8A712E8}"/>
            </a:ext>
          </a:extLst>
        </xdr:cNvPr>
        <xdr:cNvSpPr/>
      </xdr:nvSpPr>
      <xdr:spPr>
        <a:xfrm>
          <a:off x="354667" y="11227734"/>
          <a:ext cx="1205753" cy="569258"/>
        </a:xfrm>
        <a:prstGeom prst="wedgeRectCallout">
          <a:avLst>
            <a:gd name="adj1" fmla="val 72113"/>
            <a:gd name="adj2" fmla="val 135950"/>
          </a:avLst>
        </a:prstGeom>
        <a:solidFill>
          <a:srgbClr val="92D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タブから選択</a:t>
          </a:r>
        </a:p>
      </xdr:txBody>
    </xdr:sp>
    <xdr:clientData/>
  </xdr:twoCellAnchor>
  <xdr:twoCellAnchor>
    <xdr:from>
      <xdr:col>26</xdr:col>
      <xdr:colOff>12246</xdr:colOff>
      <xdr:row>20</xdr:row>
      <xdr:rowOff>194584</xdr:rowOff>
    </xdr:from>
    <xdr:to>
      <xdr:col>32</xdr:col>
      <xdr:colOff>193221</xdr:colOff>
      <xdr:row>23</xdr:row>
      <xdr:rowOff>367393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C77EA024-387E-4D10-A53D-7B41974C766F}"/>
            </a:ext>
          </a:extLst>
        </xdr:cNvPr>
        <xdr:cNvSpPr/>
      </xdr:nvSpPr>
      <xdr:spPr>
        <a:xfrm>
          <a:off x="7194096" y="6223909"/>
          <a:ext cx="1838325" cy="1544409"/>
        </a:xfrm>
        <a:prstGeom prst="wedgeRectCallout">
          <a:avLst>
            <a:gd name="adj1" fmla="val -162813"/>
            <a:gd name="adj2" fmla="val 43767"/>
          </a:avLst>
        </a:prstGeom>
        <a:solidFill>
          <a:srgbClr val="92D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タブから選択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kumimoji="1" lang="ja-JP" altLang="ja-JP" sz="105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自然湧出（利用）</a:t>
          </a:r>
          <a:endParaRPr kumimoji="1" lang="en-US" altLang="ja-JP" sz="1050" b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05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kumimoji="1" lang="ja-JP" altLang="ja-JP" sz="105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掘削自噴</a:t>
          </a:r>
          <a:r>
            <a:rPr kumimoji="1" lang="en-US" altLang="ja-JP" sz="105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ja-JP" sz="105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（利用）</a:t>
          </a:r>
          <a:endParaRPr lang="ja-JP" altLang="ja-JP" sz="1050" b="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r>
            <a:rPr kumimoji="1" lang="ja-JP" altLang="en-US" sz="105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kumimoji="1" lang="ja-JP" altLang="ja-JP" sz="105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機械揚泉（利用）　</a:t>
          </a:r>
          <a:endParaRPr lang="ja-JP" altLang="ja-JP" sz="1050" b="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r>
            <a:rPr kumimoji="1" lang="ja-JP" altLang="en-US" sz="105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kumimoji="1" lang="ja-JP" altLang="ja-JP" sz="105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自然湧出（未利用）</a:t>
          </a:r>
          <a:endParaRPr kumimoji="1" lang="en-US" altLang="ja-JP" sz="1050" b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05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kumimoji="1" lang="ja-JP" altLang="ja-JP" sz="105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掘削自噴（未利用） </a:t>
          </a:r>
          <a:endParaRPr lang="ja-JP" altLang="ja-JP" sz="1050" b="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r>
            <a:rPr kumimoji="1" lang="ja-JP" altLang="en-US" sz="105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kumimoji="1" lang="ja-JP" altLang="ja-JP" sz="105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機械揚泉（未利用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endParaRPr lang="ja-JP" altLang="ja-JP" sz="14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ctr"/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C3439-0809-49C5-A073-6080D1877AF9}">
  <sheetPr>
    <pageSetUpPr fitToPage="1"/>
  </sheetPr>
  <dimension ref="A1:AY41"/>
  <sheetViews>
    <sheetView tabSelected="1" view="pageBreakPreview" zoomScale="85" zoomScaleNormal="100" zoomScaleSheetLayoutView="85" workbookViewId="0">
      <selection activeCell="U9" sqref="U9:X9"/>
    </sheetView>
  </sheetViews>
  <sheetFormatPr defaultColWidth="3.625" defaultRowHeight="13.5" x14ac:dyDescent="0.15"/>
  <cols>
    <col min="1" max="24" width="3.625" style="3"/>
    <col min="25" max="25" width="3.625" style="3" customWidth="1"/>
    <col min="26" max="39" width="3.625" style="3"/>
    <col min="40" max="40" width="3.625" style="3" hidden="1" customWidth="1"/>
    <col min="41" max="41" width="25.375" style="3" hidden="1" customWidth="1"/>
    <col min="42" max="16384" width="3.625" style="3"/>
  </cols>
  <sheetData>
    <row r="1" spans="1:41" ht="21" customHeight="1" x14ac:dyDescent="0.15">
      <c r="A1" s="1" t="s">
        <v>69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 t="s">
        <v>70</v>
      </c>
      <c r="AO1" s="2" t="str">
        <f>IF(ISBLANK(X12), "", X12)</f>
        <v/>
      </c>
    </row>
    <row r="2" spans="1:41" ht="18.75" x14ac:dyDescent="0.15">
      <c r="A2" s="146" t="s">
        <v>68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5"/>
      <c r="AN2" s="1" t="s">
        <v>71</v>
      </c>
      <c r="AO2" s="2" t="str">
        <f>IF(ISBLANK(M21), "", M21)</f>
        <v/>
      </c>
    </row>
    <row r="3" spans="1:41" ht="21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AA3" s="1"/>
      <c r="AB3" s="1"/>
      <c r="AC3" s="1"/>
      <c r="AD3" s="1"/>
      <c r="AE3" s="6" t="s">
        <v>10</v>
      </c>
      <c r="AF3" s="6"/>
      <c r="AG3" s="150"/>
      <c r="AH3" s="7" t="s">
        <v>24</v>
      </c>
      <c r="AI3" s="150"/>
      <c r="AJ3" s="7" t="s">
        <v>23</v>
      </c>
      <c r="AK3" s="150"/>
      <c r="AL3" s="7" t="s">
        <v>22</v>
      </c>
      <c r="AM3" s="1"/>
      <c r="AN3" s="1" t="s">
        <v>72</v>
      </c>
      <c r="AO3" s="2" t="str">
        <f>IF(ISBLANK(G19), "", G19)</f>
        <v/>
      </c>
    </row>
    <row r="4" spans="1:41" ht="22.5" customHeight="1" x14ac:dyDescent="0.15">
      <c r="A4" s="8" t="s">
        <v>0</v>
      </c>
      <c r="B4" s="8"/>
      <c r="C4" s="8"/>
      <c r="D4" s="8"/>
      <c r="E4" s="8"/>
      <c r="F4" s="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 t="s">
        <v>73</v>
      </c>
      <c r="AO4" s="2">
        <f>SUM(AO5:AO8)</f>
        <v>0</v>
      </c>
    </row>
    <row r="5" spans="1:41" ht="19.5" customHeight="1" x14ac:dyDescent="0.15">
      <c r="A5" s="1"/>
      <c r="B5" s="1"/>
      <c r="C5" s="1"/>
      <c r="D5" s="1"/>
      <c r="E5" s="1"/>
      <c r="F5" s="1"/>
      <c r="U5" s="147" t="s">
        <v>1</v>
      </c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9"/>
      <c r="AM5" s="1"/>
      <c r="AN5" s="1" t="s">
        <v>74</v>
      </c>
      <c r="AO5" s="2" t="str">
        <f>IF(OR(M24="自然ゆう出（利用）", M24="掘削自噴（利用）"), 1, "")</f>
        <v/>
      </c>
    </row>
    <row r="6" spans="1:41" ht="22.5" customHeight="1" x14ac:dyDescent="0.15">
      <c r="A6" s="1"/>
      <c r="B6" s="1"/>
      <c r="C6" s="1"/>
      <c r="D6" s="1"/>
      <c r="E6" s="1"/>
      <c r="F6" s="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"/>
      <c r="AN6" s="1" t="s">
        <v>75</v>
      </c>
      <c r="AO6" s="2" t="str">
        <f>IF(M24="機械揚湯（利用）", 1, "")</f>
        <v/>
      </c>
    </row>
    <row r="7" spans="1:41" ht="19.5" customHeight="1" x14ac:dyDescent="0.15">
      <c r="A7" s="1"/>
      <c r="B7" s="1"/>
      <c r="C7" s="1"/>
      <c r="D7" s="1"/>
      <c r="E7" s="1"/>
      <c r="F7" s="1"/>
      <c r="U7" s="9" t="s">
        <v>2</v>
      </c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1"/>
      <c r="AM7" s="1"/>
      <c r="AN7" s="1" t="s">
        <v>76</v>
      </c>
      <c r="AO7" s="2" t="str">
        <f>IF(OR(M24="自然ゆう出（未利用）", M24="掘削自噴（未利用）"), 1, "")</f>
        <v/>
      </c>
    </row>
    <row r="8" spans="1:41" ht="22.5" customHeight="1" x14ac:dyDescent="0.15">
      <c r="A8" s="1"/>
      <c r="B8" s="1"/>
      <c r="C8" s="1"/>
      <c r="D8" s="1"/>
      <c r="E8" s="1"/>
      <c r="F8" s="1"/>
      <c r="U8" s="13" t="s">
        <v>3</v>
      </c>
      <c r="V8" s="14"/>
      <c r="W8" s="154"/>
      <c r="X8" s="154"/>
      <c r="Y8" s="154"/>
      <c r="Z8" s="154"/>
      <c r="AA8" s="154"/>
      <c r="AB8" s="154"/>
      <c r="AC8" s="154"/>
      <c r="AD8" s="14" t="s">
        <v>4</v>
      </c>
      <c r="AE8" s="14"/>
      <c r="AF8" s="152"/>
      <c r="AG8" s="152"/>
      <c r="AH8" s="152"/>
      <c r="AI8" s="152"/>
      <c r="AJ8" s="152"/>
      <c r="AK8" s="152"/>
      <c r="AL8" s="153"/>
      <c r="AM8" s="1"/>
      <c r="AN8" s="1" t="s">
        <v>77</v>
      </c>
      <c r="AO8" s="2" t="str">
        <f>IF(M24="機械揚湯（未利用）", 1, "")</f>
        <v/>
      </c>
    </row>
    <row r="9" spans="1:41" ht="22.5" customHeight="1" x14ac:dyDescent="0.15">
      <c r="A9" s="1"/>
      <c r="B9" s="1"/>
      <c r="C9" s="1"/>
      <c r="D9" s="1"/>
      <c r="E9" s="1"/>
      <c r="F9" s="1"/>
      <c r="U9" s="18" t="s">
        <v>5</v>
      </c>
      <c r="V9" s="19"/>
      <c r="W9" s="19"/>
      <c r="X9" s="19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6"/>
      <c r="AM9" s="1"/>
      <c r="AN9" s="1" t="s">
        <v>78</v>
      </c>
      <c r="AO9" s="2" t="str">
        <f>IF(ISBLANK(M25), "", IF(M25&lt;25, 1, ""))</f>
        <v/>
      </c>
    </row>
    <row r="10" spans="1:41" ht="22.5" customHeight="1" x14ac:dyDescent="0.15">
      <c r="A10" s="1"/>
      <c r="B10" s="1"/>
      <c r="C10" s="1"/>
      <c r="D10" s="1"/>
      <c r="E10" s="1"/>
      <c r="F10" s="1"/>
      <c r="U10" s="22" t="s">
        <v>6</v>
      </c>
      <c r="V10" s="23"/>
      <c r="W10" s="23"/>
      <c r="X10" s="23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6"/>
      <c r="AM10" s="1"/>
      <c r="AN10" s="1" t="s">
        <v>79</v>
      </c>
      <c r="AO10" s="2" t="str">
        <f>IF(ISBLANK(M25), "", IF(AND(M25&gt;=25, M25&lt;42), 1, ""))</f>
        <v/>
      </c>
    </row>
    <row r="11" spans="1:41" ht="22.5" customHeight="1" x14ac:dyDescent="0.15">
      <c r="A11" s="1"/>
      <c r="B11" s="1"/>
      <c r="C11" s="1"/>
      <c r="D11" s="1"/>
      <c r="E11" s="1"/>
      <c r="F11" s="1"/>
      <c r="U11" s="24" t="s">
        <v>7</v>
      </c>
      <c r="V11" s="25"/>
      <c r="W11" s="25"/>
      <c r="X11" s="25"/>
      <c r="Y11" s="26" t="s">
        <v>3</v>
      </c>
      <c r="Z11" s="26"/>
      <c r="AA11" s="157"/>
      <c r="AB11" s="157"/>
      <c r="AC11" s="157"/>
      <c r="AD11" s="157"/>
      <c r="AE11" s="157"/>
      <c r="AF11" s="26" t="s">
        <v>4</v>
      </c>
      <c r="AG11" s="26"/>
      <c r="AH11" s="157"/>
      <c r="AI11" s="157"/>
      <c r="AJ11" s="157"/>
      <c r="AK11" s="157"/>
      <c r="AL11" s="158"/>
      <c r="AM11" s="1"/>
      <c r="AN11" s="1" t="s">
        <v>80</v>
      </c>
      <c r="AO11" s="2" t="str">
        <f>IF(ISBLANK(M25), "", IF(M25&gt;=42, 1, ""))</f>
        <v/>
      </c>
    </row>
    <row r="12" spans="1:41" ht="30" customHeight="1" x14ac:dyDescent="0.15">
      <c r="A12" s="1"/>
      <c r="B12" s="1"/>
      <c r="C12" s="1"/>
      <c r="D12" s="1"/>
      <c r="E12" s="1"/>
      <c r="F12" s="1"/>
      <c r="U12" s="29" t="s">
        <v>8</v>
      </c>
      <c r="V12" s="30"/>
      <c r="W12" s="31"/>
      <c r="X12" s="159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1"/>
      <c r="AM12" s="1"/>
      <c r="AN12" s="1" t="s">
        <v>81</v>
      </c>
    </row>
    <row r="13" spans="1:41" ht="30" customHeight="1" x14ac:dyDescent="0.15">
      <c r="A13" s="1"/>
      <c r="B13" s="1"/>
      <c r="C13" s="1"/>
      <c r="D13" s="1"/>
      <c r="E13" s="1"/>
      <c r="F13" s="1"/>
      <c r="U13" s="35" t="s">
        <v>9</v>
      </c>
      <c r="V13" s="36"/>
      <c r="W13" s="37"/>
      <c r="X13" s="189" t="s">
        <v>10</v>
      </c>
      <c r="Y13" s="190">
        <f ca="1">AG13-366</f>
        <v>45363</v>
      </c>
      <c r="Z13" s="40" t="s">
        <v>24</v>
      </c>
      <c r="AA13" s="41">
        <v>4</v>
      </c>
      <c r="AB13" s="42" t="s">
        <v>23</v>
      </c>
      <c r="AC13" s="41">
        <v>1</v>
      </c>
      <c r="AD13" s="40" t="s">
        <v>22</v>
      </c>
      <c r="AE13" s="40" t="s">
        <v>11</v>
      </c>
      <c r="AF13" s="43" t="str">
        <f>X13</f>
        <v>令和</v>
      </c>
      <c r="AG13" s="188">
        <f ca="1">TODAY()</f>
        <v>45729</v>
      </c>
      <c r="AH13" s="40" t="s">
        <v>24</v>
      </c>
      <c r="AI13" s="41">
        <v>3</v>
      </c>
      <c r="AJ13" s="42" t="s">
        <v>23</v>
      </c>
      <c r="AK13" s="41">
        <v>31</v>
      </c>
      <c r="AL13" s="44" t="s">
        <v>22</v>
      </c>
      <c r="AM13" s="1"/>
      <c r="AN13" s="1" t="s">
        <v>82</v>
      </c>
      <c r="AO13" s="2" t="str">
        <f>IF(OR(ISNUMBER(AO5), ISNUMBER(AO7)), M26, "")</f>
        <v/>
      </c>
    </row>
    <row r="14" spans="1:41" ht="19.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45"/>
      <c r="AB14" s="45"/>
      <c r="AC14" s="45"/>
      <c r="AD14" s="46"/>
      <c r="AE14" s="7"/>
      <c r="AF14" s="47"/>
      <c r="AG14" s="7"/>
      <c r="AH14" s="48"/>
      <c r="AI14" s="7"/>
      <c r="AJ14" s="47"/>
      <c r="AK14" s="47"/>
      <c r="AL14" s="46"/>
      <c r="AM14" s="1"/>
      <c r="AN14" s="1" t="s">
        <v>83</v>
      </c>
      <c r="AO14" s="2" t="str">
        <f>IF(OR(ISNUMBER(AO6), ISNUMBER(AO8)), M26, "")</f>
        <v/>
      </c>
    </row>
    <row r="15" spans="1:41" ht="30" customHeight="1" x14ac:dyDescent="0.15">
      <c r="A15" s="49" t="s">
        <v>67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7"/>
      <c r="AN15" s="47"/>
    </row>
    <row r="16" spans="1:41" ht="19.5" customHeight="1" x14ac:dyDescent="0.15">
      <c r="A16" s="50" t="s">
        <v>66</v>
      </c>
      <c r="B16" s="51"/>
      <c r="C16" s="51"/>
      <c r="D16" s="51"/>
      <c r="E16" s="51"/>
      <c r="F16" s="52"/>
      <c r="G16" s="162"/>
      <c r="H16" s="163"/>
      <c r="I16" s="163"/>
      <c r="J16" s="54" t="s">
        <v>24</v>
      </c>
      <c r="K16" s="163"/>
      <c r="L16" s="54" t="s">
        <v>23</v>
      </c>
      <c r="M16" s="163"/>
      <c r="N16" s="54" t="s">
        <v>22</v>
      </c>
      <c r="O16" s="55" t="s">
        <v>65</v>
      </c>
      <c r="P16" s="56"/>
      <c r="Q16" s="56"/>
      <c r="R16" s="57"/>
      <c r="S16" s="54" t="s">
        <v>64</v>
      </c>
      <c r="T16" s="54"/>
      <c r="U16" s="54"/>
      <c r="V16" s="168"/>
      <c r="W16" s="108" t="s">
        <v>63</v>
      </c>
      <c r="X16" s="108"/>
      <c r="Y16" s="108"/>
      <c r="Z16" s="108"/>
      <c r="AA16" s="108"/>
      <c r="AB16" s="109"/>
      <c r="AC16" s="53" t="s">
        <v>38</v>
      </c>
      <c r="AD16" s="54"/>
      <c r="AE16" s="54"/>
      <c r="AF16" s="168"/>
      <c r="AG16" s="108" t="s">
        <v>63</v>
      </c>
      <c r="AH16" s="108"/>
      <c r="AI16" s="108"/>
      <c r="AJ16" s="108"/>
      <c r="AK16" s="108"/>
      <c r="AL16" s="109"/>
    </row>
    <row r="17" spans="1:42" ht="19.5" customHeight="1" x14ac:dyDescent="0.15">
      <c r="A17" s="61"/>
      <c r="B17" s="62"/>
      <c r="C17" s="62"/>
      <c r="D17" s="62"/>
      <c r="E17" s="62"/>
      <c r="F17" s="63"/>
      <c r="G17" s="164"/>
      <c r="H17" s="165"/>
      <c r="I17" s="165"/>
      <c r="J17" s="65"/>
      <c r="K17" s="165"/>
      <c r="L17" s="65"/>
      <c r="M17" s="165"/>
      <c r="N17" s="65"/>
      <c r="O17" s="66"/>
      <c r="P17" s="8"/>
      <c r="Q17" s="8"/>
      <c r="R17" s="67"/>
      <c r="S17" s="65"/>
      <c r="T17" s="65"/>
      <c r="U17" s="65"/>
      <c r="V17" s="168"/>
      <c r="W17" s="108" t="s">
        <v>62</v>
      </c>
      <c r="X17" s="108"/>
      <c r="Y17" s="108"/>
      <c r="Z17" s="108"/>
      <c r="AA17" s="108"/>
      <c r="AB17" s="109"/>
      <c r="AC17" s="64"/>
      <c r="AD17" s="65"/>
      <c r="AE17" s="65"/>
      <c r="AF17" s="168"/>
      <c r="AG17" s="108" t="s">
        <v>62</v>
      </c>
      <c r="AH17" s="108"/>
      <c r="AI17" s="108"/>
      <c r="AJ17" s="108"/>
      <c r="AK17" s="108"/>
      <c r="AL17" s="109"/>
    </row>
    <row r="18" spans="1:42" ht="19.5" customHeight="1" x14ac:dyDescent="0.15">
      <c r="A18" s="68"/>
      <c r="B18" s="69"/>
      <c r="C18" s="69"/>
      <c r="D18" s="69"/>
      <c r="E18" s="69"/>
      <c r="F18" s="70"/>
      <c r="G18" s="166"/>
      <c r="H18" s="167"/>
      <c r="I18" s="167"/>
      <c r="J18" s="72"/>
      <c r="K18" s="167"/>
      <c r="L18" s="72"/>
      <c r="M18" s="167"/>
      <c r="N18" s="72"/>
      <c r="O18" s="73"/>
      <c r="P18" s="74"/>
      <c r="Q18" s="74"/>
      <c r="R18" s="75"/>
      <c r="S18" s="72"/>
      <c r="T18" s="72"/>
      <c r="U18" s="72"/>
      <c r="V18" s="168"/>
      <c r="W18" s="108" t="s">
        <v>61</v>
      </c>
      <c r="X18" s="108"/>
      <c r="Y18" s="108"/>
      <c r="Z18" s="108"/>
      <c r="AA18" s="108"/>
      <c r="AB18" s="109"/>
      <c r="AC18" s="71"/>
      <c r="AD18" s="72"/>
      <c r="AE18" s="72"/>
      <c r="AF18" s="168"/>
      <c r="AG18" s="108" t="s">
        <v>61</v>
      </c>
      <c r="AH18" s="108"/>
      <c r="AI18" s="108"/>
      <c r="AJ18" s="108"/>
      <c r="AK18" s="108"/>
      <c r="AL18" s="109"/>
    </row>
    <row r="19" spans="1:42" ht="36" customHeight="1" x14ac:dyDescent="0.15">
      <c r="A19" s="79" t="s">
        <v>60</v>
      </c>
      <c r="B19" s="79"/>
      <c r="C19" s="79"/>
      <c r="D19" s="79"/>
      <c r="E19" s="79"/>
      <c r="F19" s="7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70"/>
    </row>
    <row r="20" spans="1:42" ht="36" customHeight="1" x14ac:dyDescent="0.15">
      <c r="A20" s="79" t="s">
        <v>59</v>
      </c>
      <c r="B20" s="79"/>
      <c r="C20" s="79"/>
      <c r="D20" s="79"/>
      <c r="E20" s="79"/>
      <c r="F20" s="79"/>
      <c r="G20" s="85" t="s">
        <v>58</v>
      </c>
      <c r="H20" s="86"/>
      <c r="I20" s="86"/>
      <c r="J20" s="86"/>
      <c r="K20" s="86"/>
      <c r="L20" s="87"/>
      <c r="M20" s="171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3"/>
      <c r="AM20" s="91"/>
      <c r="AN20" s="91"/>
      <c r="AO20" s="91"/>
    </row>
    <row r="21" spans="1:42" ht="36" customHeight="1" x14ac:dyDescent="0.15">
      <c r="A21" s="79"/>
      <c r="B21" s="79"/>
      <c r="C21" s="79"/>
      <c r="D21" s="79"/>
      <c r="E21" s="79"/>
      <c r="F21" s="79"/>
      <c r="G21" s="85" t="s">
        <v>57</v>
      </c>
      <c r="H21" s="86"/>
      <c r="I21" s="86"/>
      <c r="J21" s="86"/>
      <c r="K21" s="86"/>
      <c r="L21" s="87"/>
      <c r="M21" s="171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3"/>
      <c r="AM21" s="91"/>
      <c r="AN21" s="91"/>
      <c r="AO21" s="91"/>
    </row>
    <row r="22" spans="1:42" ht="36" customHeight="1" x14ac:dyDescent="0.15">
      <c r="A22" s="79"/>
      <c r="B22" s="79"/>
      <c r="C22" s="79"/>
      <c r="D22" s="79"/>
      <c r="E22" s="79"/>
      <c r="F22" s="79"/>
      <c r="G22" s="85" t="s">
        <v>56</v>
      </c>
      <c r="H22" s="86"/>
      <c r="I22" s="86"/>
      <c r="J22" s="86"/>
      <c r="K22" s="86"/>
      <c r="L22" s="87"/>
      <c r="M22" s="174"/>
      <c r="N22" s="175"/>
      <c r="O22" s="175"/>
      <c r="P22" s="41" t="s">
        <v>13</v>
      </c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9"/>
      <c r="AM22" s="91"/>
      <c r="AN22" s="91"/>
      <c r="AO22" s="91"/>
    </row>
    <row r="23" spans="1:42" ht="36" customHeight="1" x14ac:dyDescent="0.15">
      <c r="A23" s="79"/>
      <c r="B23" s="79"/>
      <c r="C23" s="79"/>
      <c r="D23" s="79"/>
      <c r="E23" s="79"/>
      <c r="F23" s="79"/>
      <c r="G23" s="85" t="s">
        <v>55</v>
      </c>
      <c r="H23" s="86"/>
      <c r="I23" s="86"/>
      <c r="J23" s="86"/>
      <c r="K23" s="86"/>
      <c r="L23" s="87"/>
      <c r="M23" s="176"/>
      <c r="N23" s="177"/>
      <c r="O23" s="177"/>
      <c r="P23" s="41" t="s">
        <v>14</v>
      </c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9"/>
      <c r="AM23" s="91"/>
      <c r="AN23" s="91"/>
      <c r="AO23" s="91"/>
    </row>
    <row r="24" spans="1:42" ht="36" customHeight="1" x14ac:dyDescent="0.15">
      <c r="A24" s="79"/>
      <c r="B24" s="79"/>
      <c r="C24" s="79"/>
      <c r="D24" s="79"/>
      <c r="E24" s="79"/>
      <c r="F24" s="79"/>
      <c r="G24" s="85" t="s">
        <v>54</v>
      </c>
      <c r="H24" s="86"/>
      <c r="I24" s="86"/>
      <c r="J24" s="86"/>
      <c r="K24" s="86"/>
      <c r="L24" s="87"/>
      <c r="M24" s="171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3"/>
    </row>
    <row r="25" spans="1:42" ht="36" customHeight="1" x14ac:dyDescent="0.15">
      <c r="A25" s="79"/>
      <c r="B25" s="79"/>
      <c r="C25" s="79"/>
      <c r="D25" s="79"/>
      <c r="E25" s="79"/>
      <c r="F25" s="79"/>
      <c r="G25" s="85" t="s">
        <v>53</v>
      </c>
      <c r="H25" s="86"/>
      <c r="I25" s="86"/>
      <c r="J25" s="86"/>
      <c r="K25" s="86"/>
      <c r="L25" s="87"/>
      <c r="M25" s="178"/>
      <c r="N25" s="179"/>
      <c r="O25" s="179"/>
      <c r="P25" s="41" t="s">
        <v>52</v>
      </c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9"/>
    </row>
    <row r="26" spans="1:42" ht="36" customHeight="1" x14ac:dyDescent="0.15">
      <c r="A26" s="79"/>
      <c r="B26" s="79"/>
      <c r="C26" s="79"/>
      <c r="D26" s="79"/>
      <c r="E26" s="79"/>
      <c r="F26" s="79"/>
      <c r="G26" s="85" t="s">
        <v>51</v>
      </c>
      <c r="H26" s="86"/>
      <c r="I26" s="86"/>
      <c r="J26" s="86"/>
      <c r="K26" s="86"/>
      <c r="L26" s="87"/>
      <c r="M26" s="180"/>
      <c r="N26" s="181"/>
      <c r="O26" s="181"/>
      <c r="P26" s="96" t="s">
        <v>41</v>
      </c>
      <c r="Q26" s="96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9"/>
      <c r="AM26" s="91"/>
      <c r="AN26" s="91"/>
      <c r="AO26" s="91"/>
    </row>
    <row r="27" spans="1:42" ht="19.5" customHeight="1" x14ac:dyDescent="0.15">
      <c r="A27" s="79" t="s">
        <v>50</v>
      </c>
      <c r="B27" s="79"/>
      <c r="C27" s="79"/>
      <c r="D27" s="79"/>
      <c r="E27" s="79"/>
      <c r="F27" s="79"/>
      <c r="G27" s="107" t="s">
        <v>49</v>
      </c>
      <c r="H27" s="108"/>
      <c r="I27" s="108"/>
      <c r="J27" s="109"/>
      <c r="K27" s="53" t="s">
        <v>48</v>
      </c>
      <c r="L27" s="54"/>
      <c r="M27" s="54"/>
      <c r="N27" s="54"/>
      <c r="O27" s="107" t="s">
        <v>47</v>
      </c>
      <c r="P27" s="108"/>
      <c r="Q27" s="108"/>
      <c r="R27" s="108"/>
      <c r="S27" s="109"/>
      <c r="T27" s="107" t="s">
        <v>46</v>
      </c>
      <c r="U27" s="108"/>
      <c r="V27" s="108"/>
      <c r="W27" s="108"/>
      <c r="X27" s="109"/>
      <c r="Y27" s="107" t="s">
        <v>45</v>
      </c>
      <c r="Z27" s="108"/>
      <c r="AA27" s="108"/>
      <c r="AB27" s="109"/>
      <c r="AC27" s="110" t="s">
        <v>44</v>
      </c>
      <c r="AD27" s="111"/>
      <c r="AE27" s="111"/>
      <c r="AF27" s="111"/>
      <c r="AG27" s="111"/>
      <c r="AH27" s="111"/>
      <c r="AI27" s="111"/>
      <c r="AJ27" s="111"/>
      <c r="AK27" s="111"/>
      <c r="AL27" s="112"/>
    </row>
    <row r="28" spans="1:42" ht="19.5" customHeight="1" x14ac:dyDescent="0.15">
      <c r="A28" s="79"/>
      <c r="B28" s="79"/>
      <c r="C28" s="79"/>
      <c r="D28" s="79"/>
      <c r="E28" s="79"/>
      <c r="F28" s="79"/>
      <c r="G28" s="107"/>
      <c r="H28" s="108"/>
      <c r="I28" s="108"/>
      <c r="J28" s="109"/>
      <c r="K28" s="71"/>
      <c r="L28" s="72"/>
      <c r="M28" s="72"/>
      <c r="N28" s="72"/>
      <c r="O28" s="107"/>
      <c r="P28" s="108"/>
      <c r="Q28" s="108"/>
      <c r="R28" s="108"/>
      <c r="S28" s="109"/>
      <c r="T28" s="107"/>
      <c r="U28" s="108"/>
      <c r="V28" s="108"/>
      <c r="W28" s="108"/>
      <c r="X28" s="109"/>
      <c r="Y28" s="107"/>
      <c r="Z28" s="108"/>
      <c r="AA28" s="108"/>
      <c r="AB28" s="109"/>
      <c r="AC28" s="107" t="s">
        <v>43</v>
      </c>
      <c r="AD28" s="108"/>
      <c r="AE28" s="108"/>
      <c r="AF28" s="108"/>
      <c r="AG28" s="109"/>
      <c r="AH28" s="107" t="s">
        <v>42</v>
      </c>
      <c r="AI28" s="108"/>
      <c r="AJ28" s="108"/>
      <c r="AK28" s="108"/>
      <c r="AL28" s="109"/>
    </row>
    <row r="29" spans="1:42" ht="36" customHeight="1" x14ac:dyDescent="0.15">
      <c r="A29" s="79"/>
      <c r="B29" s="79"/>
      <c r="C29" s="79"/>
      <c r="D29" s="79"/>
      <c r="E29" s="79"/>
      <c r="F29" s="79"/>
      <c r="G29" s="182"/>
      <c r="H29" s="183"/>
      <c r="I29" s="183"/>
      <c r="J29" s="184"/>
      <c r="K29" s="174"/>
      <c r="L29" s="175"/>
      <c r="M29" s="175"/>
      <c r="N29" s="41" t="s">
        <v>13</v>
      </c>
      <c r="O29" s="174"/>
      <c r="P29" s="175"/>
      <c r="Q29" s="175"/>
      <c r="R29" s="175"/>
      <c r="S29" s="97" t="s">
        <v>14</v>
      </c>
      <c r="T29" s="174"/>
      <c r="U29" s="175"/>
      <c r="V29" s="175"/>
      <c r="W29" s="96" t="s">
        <v>41</v>
      </c>
      <c r="X29" s="116"/>
      <c r="Y29" s="174"/>
      <c r="Z29" s="175"/>
      <c r="AA29" s="175"/>
      <c r="AB29" s="97" t="s">
        <v>15</v>
      </c>
      <c r="AC29" s="174"/>
      <c r="AD29" s="175"/>
      <c r="AE29" s="175"/>
      <c r="AF29" s="175"/>
      <c r="AG29" s="97" t="s">
        <v>14</v>
      </c>
      <c r="AH29" s="174"/>
      <c r="AI29" s="175"/>
      <c r="AJ29" s="175"/>
      <c r="AK29" s="175"/>
      <c r="AL29" s="97" t="s">
        <v>14</v>
      </c>
    </row>
    <row r="30" spans="1:42" ht="36" customHeight="1" x14ac:dyDescent="0.15">
      <c r="A30" s="117" t="s">
        <v>40</v>
      </c>
      <c r="B30" s="118"/>
      <c r="C30" s="118"/>
      <c r="D30" s="118"/>
      <c r="E30" s="118"/>
      <c r="F30" s="119"/>
      <c r="G30" s="120" t="s">
        <v>39</v>
      </c>
      <c r="H30" s="121"/>
      <c r="I30" s="121"/>
      <c r="J30" s="121"/>
      <c r="K30" s="121"/>
      <c r="L30" s="121"/>
      <c r="M30" s="121"/>
      <c r="N30" s="122"/>
      <c r="O30" s="107" t="s">
        <v>38</v>
      </c>
      <c r="P30" s="108"/>
      <c r="Q30" s="109"/>
      <c r="R30" s="107" t="s">
        <v>37</v>
      </c>
      <c r="S30" s="108"/>
      <c r="T30" s="108"/>
      <c r="U30" s="175"/>
      <c r="V30" s="175"/>
      <c r="W30" s="175"/>
      <c r="X30" s="175"/>
      <c r="Y30" s="123" t="s">
        <v>36</v>
      </c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8"/>
    </row>
    <row r="31" spans="1:42" ht="36" customHeight="1" x14ac:dyDescent="0.15">
      <c r="A31" s="124"/>
      <c r="B31" s="125"/>
      <c r="C31" s="125"/>
      <c r="D31" s="125"/>
      <c r="E31" s="125"/>
      <c r="F31" s="126"/>
      <c r="G31" s="127"/>
      <c r="H31" s="128"/>
      <c r="I31" s="128"/>
      <c r="J31" s="128"/>
      <c r="K31" s="128"/>
      <c r="L31" s="128"/>
      <c r="M31" s="128"/>
      <c r="N31" s="129"/>
      <c r="O31" s="130" t="s">
        <v>35</v>
      </c>
      <c r="P31" s="108"/>
      <c r="Q31" s="109"/>
      <c r="R31" s="171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3"/>
      <c r="AM31" s="131"/>
      <c r="AN31" s="131"/>
      <c r="AO31" s="131"/>
      <c r="AP31" s="131"/>
    </row>
    <row r="32" spans="1:42" ht="22.5" customHeight="1" x14ac:dyDescent="0.15">
      <c r="A32" s="124"/>
      <c r="B32" s="125"/>
      <c r="C32" s="125"/>
      <c r="D32" s="125"/>
      <c r="E32" s="125"/>
      <c r="F32" s="126"/>
      <c r="G32" s="127"/>
      <c r="H32" s="128"/>
      <c r="I32" s="128"/>
      <c r="J32" s="128"/>
      <c r="K32" s="128"/>
      <c r="L32" s="128"/>
      <c r="M32" s="128"/>
      <c r="N32" s="129"/>
      <c r="O32" s="107" t="s">
        <v>34</v>
      </c>
      <c r="P32" s="108"/>
      <c r="Q32" s="109"/>
      <c r="R32" s="59" t="s">
        <v>33</v>
      </c>
      <c r="S32" s="59"/>
      <c r="T32" s="59"/>
      <c r="U32" s="59"/>
      <c r="V32" s="59"/>
      <c r="W32" s="59"/>
      <c r="X32" s="59"/>
      <c r="Y32" s="132" t="s">
        <v>32</v>
      </c>
      <c r="Z32" s="59"/>
      <c r="AA32" s="59"/>
      <c r="AB32" s="59"/>
      <c r="AC32" s="59"/>
      <c r="AD32" s="59"/>
      <c r="AE32" s="60"/>
      <c r="AF32" s="59" t="s">
        <v>31</v>
      </c>
      <c r="AG32" s="59"/>
      <c r="AH32" s="59"/>
      <c r="AI32" s="59"/>
      <c r="AJ32" s="59"/>
      <c r="AK32" s="59"/>
      <c r="AL32" s="60"/>
      <c r="AM32" s="131"/>
      <c r="AN32" s="131"/>
      <c r="AO32" s="131"/>
      <c r="AP32" s="131"/>
    </row>
    <row r="33" spans="1:51" ht="36" customHeight="1" x14ac:dyDescent="0.15">
      <c r="A33" s="124"/>
      <c r="B33" s="125"/>
      <c r="C33" s="125"/>
      <c r="D33" s="125"/>
      <c r="E33" s="125"/>
      <c r="F33" s="126"/>
      <c r="G33" s="133"/>
      <c r="H33" s="134"/>
      <c r="I33" s="134"/>
      <c r="J33" s="134"/>
      <c r="K33" s="134"/>
      <c r="L33" s="134"/>
      <c r="M33" s="134"/>
      <c r="N33" s="135"/>
      <c r="O33" s="107"/>
      <c r="P33" s="108"/>
      <c r="Q33" s="109"/>
      <c r="R33" s="174"/>
      <c r="S33" s="175"/>
      <c r="T33" s="175"/>
      <c r="U33" s="175"/>
      <c r="V33" s="175"/>
      <c r="W33" s="96" t="s">
        <v>12</v>
      </c>
      <c r="X33" s="116"/>
      <c r="Y33" s="174"/>
      <c r="Z33" s="175"/>
      <c r="AA33" s="175"/>
      <c r="AB33" s="175"/>
      <c r="AC33" s="175"/>
      <c r="AD33" s="96" t="s">
        <v>12</v>
      </c>
      <c r="AE33" s="116"/>
      <c r="AF33" s="174"/>
      <c r="AG33" s="175"/>
      <c r="AH33" s="175"/>
      <c r="AI33" s="175"/>
      <c r="AJ33" s="175"/>
      <c r="AK33" s="96" t="s">
        <v>12</v>
      </c>
      <c r="AL33" s="116"/>
    </row>
    <row r="34" spans="1:51" ht="36" customHeight="1" x14ac:dyDescent="0.15">
      <c r="A34" s="136"/>
      <c r="B34" s="137"/>
      <c r="C34" s="137"/>
      <c r="D34" s="137"/>
      <c r="E34" s="137"/>
      <c r="F34" s="138"/>
      <c r="G34" s="139" t="s">
        <v>30</v>
      </c>
      <c r="H34" s="140"/>
      <c r="I34" s="140"/>
      <c r="J34" s="140"/>
      <c r="K34" s="140"/>
      <c r="L34" s="140"/>
      <c r="M34" s="140"/>
      <c r="N34" s="141"/>
      <c r="O34" s="107" t="s">
        <v>29</v>
      </c>
      <c r="P34" s="108"/>
      <c r="Q34" s="109"/>
      <c r="R34" s="171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3"/>
    </row>
    <row r="35" spans="1:51" ht="22.5" customHeight="1" x14ac:dyDescent="0.15">
      <c r="A35" s="79" t="s">
        <v>28</v>
      </c>
      <c r="B35" s="79"/>
      <c r="C35" s="79"/>
      <c r="D35" s="79"/>
      <c r="E35" s="79"/>
      <c r="F35" s="79"/>
      <c r="G35" s="142" t="s">
        <v>27</v>
      </c>
      <c r="H35" s="142"/>
      <c r="I35" s="142"/>
      <c r="J35" s="142"/>
      <c r="K35" s="142"/>
      <c r="L35" s="142"/>
      <c r="M35" s="142"/>
      <c r="N35" s="142"/>
      <c r="O35" s="110" t="s">
        <v>26</v>
      </c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0" t="s">
        <v>25</v>
      </c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2"/>
    </row>
    <row r="36" spans="1:51" ht="36" customHeight="1" x14ac:dyDescent="0.15">
      <c r="A36" s="79"/>
      <c r="B36" s="79"/>
      <c r="C36" s="79"/>
      <c r="D36" s="79"/>
      <c r="E36" s="79"/>
      <c r="F36" s="79"/>
      <c r="G36" s="185"/>
      <c r="H36" s="186"/>
      <c r="I36" s="187"/>
      <c r="J36" s="40" t="s">
        <v>24</v>
      </c>
      <c r="K36" s="187"/>
      <c r="L36" s="42" t="s">
        <v>23</v>
      </c>
      <c r="M36" s="187"/>
      <c r="N36" s="40" t="s">
        <v>22</v>
      </c>
      <c r="O36" s="185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2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4"/>
    </row>
    <row r="37" spans="1:51" ht="21" customHeight="1" x14ac:dyDescent="0.15">
      <c r="A37" s="143" t="s">
        <v>21</v>
      </c>
      <c r="B37" s="144">
        <v>1</v>
      </c>
      <c r="C37" s="143" t="s">
        <v>20</v>
      </c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</row>
    <row r="38" spans="1:51" ht="21" customHeight="1" x14ac:dyDescent="0.15">
      <c r="A38" s="143"/>
      <c r="B38" s="144">
        <v>2</v>
      </c>
      <c r="C38" s="143" t="s">
        <v>19</v>
      </c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Y38" s="145"/>
    </row>
    <row r="39" spans="1:51" ht="21" customHeight="1" x14ac:dyDescent="0.15">
      <c r="A39" s="143"/>
      <c r="B39" s="144">
        <v>3</v>
      </c>
      <c r="C39" s="143" t="s">
        <v>18</v>
      </c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</row>
    <row r="40" spans="1:51" ht="21" customHeight="1" x14ac:dyDescent="0.15">
      <c r="A40" s="143"/>
      <c r="B40" s="144">
        <v>4</v>
      </c>
      <c r="C40" s="143" t="s">
        <v>17</v>
      </c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</row>
    <row r="41" spans="1:51" ht="21" customHeight="1" x14ac:dyDescent="0.15">
      <c r="A41" s="143"/>
      <c r="B41" s="144">
        <v>5</v>
      </c>
      <c r="C41" s="143" t="s">
        <v>16</v>
      </c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</row>
  </sheetData>
  <sheetProtection algorithmName="SHA-512" hashValue="4JColHQhabXQD7a7mjElWKY+HM57lhsyMzPcl4YzKW8P5GB7iBgxrWUTxD0yIdMO3+p7uZauk0w9eO/n0MRgWQ==" saltValue="of31BKhjchg34wFDWSvc1Q==" spinCount="100000" sheet="1" objects="1" scenarios="1"/>
  <dataConsolidate/>
  <mergeCells count="107">
    <mergeCell ref="R26:AL26"/>
    <mergeCell ref="Z30:AL30"/>
    <mergeCell ref="Y9:AL9"/>
    <mergeCell ref="U10:X10"/>
    <mergeCell ref="U11:X11"/>
    <mergeCell ref="Y11:Z11"/>
    <mergeCell ref="AA11:AE11"/>
    <mergeCell ref="AF11:AG11"/>
    <mergeCell ref="AH11:AL11"/>
    <mergeCell ref="Q22:AL22"/>
    <mergeCell ref="Q23:AL23"/>
    <mergeCell ref="AE3:AF3"/>
    <mergeCell ref="U5:AL5"/>
    <mergeCell ref="U7:AL7"/>
    <mergeCell ref="U9:X9"/>
    <mergeCell ref="U8:V8"/>
    <mergeCell ref="AD8:AE8"/>
    <mergeCell ref="G27:J28"/>
    <mergeCell ref="K27:N28"/>
    <mergeCell ref="O27:S28"/>
    <mergeCell ref="T27:X28"/>
    <mergeCell ref="G26:L26"/>
    <mergeCell ref="S16:U18"/>
    <mergeCell ref="M20:AL20"/>
    <mergeCell ref="M21:AL21"/>
    <mergeCell ref="M24:AL24"/>
    <mergeCell ref="M26:O26"/>
    <mergeCell ref="P26:Q26"/>
    <mergeCell ref="U12:W12"/>
    <mergeCell ref="U13:W13"/>
    <mergeCell ref="A15:AL15"/>
    <mergeCell ref="U6:AL6"/>
    <mergeCell ref="A4:F4"/>
    <mergeCell ref="W8:AC8"/>
    <mergeCell ref="AF8:AL8"/>
    <mergeCell ref="A2:AL2"/>
    <mergeCell ref="X12:AL12"/>
    <mergeCell ref="A35:F36"/>
    <mergeCell ref="G35:N35"/>
    <mergeCell ref="G36:H36"/>
    <mergeCell ref="A30:F34"/>
    <mergeCell ref="A27:F29"/>
    <mergeCell ref="G29:J29"/>
    <mergeCell ref="A19:F19"/>
    <mergeCell ref="K16:K18"/>
    <mergeCell ref="L16:L18"/>
    <mergeCell ref="M16:M18"/>
    <mergeCell ref="N16:N18"/>
    <mergeCell ref="G23:L23"/>
    <mergeCell ref="G24:L24"/>
    <mergeCell ref="G19:AL19"/>
    <mergeCell ref="W16:AB16"/>
    <mergeCell ref="W17:AB17"/>
    <mergeCell ref="W18:AB18"/>
    <mergeCell ref="Y10:AL10"/>
    <mergeCell ref="A20:F26"/>
    <mergeCell ref="G20:L20"/>
    <mergeCell ref="G21:L21"/>
    <mergeCell ref="G22:L22"/>
    <mergeCell ref="A16:F18"/>
    <mergeCell ref="M22:O22"/>
    <mergeCell ref="G25:L25"/>
    <mergeCell ref="AG16:AL16"/>
    <mergeCell ref="AG17:AL17"/>
    <mergeCell ref="AG18:AL18"/>
    <mergeCell ref="AC16:AE18"/>
    <mergeCell ref="O16:R18"/>
    <mergeCell ref="G16:H18"/>
    <mergeCell ref="I16:I18"/>
    <mergeCell ref="J16:J18"/>
    <mergeCell ref="M23:O23"/>
    <mergeCell ref="M25:O25"/>
    <mergeCell ref="Q25:AL25"/>
    <mergeCell ref="AA36:AL36"/>
    <mergeCell ref="G34:N34"/>
    <mergeCell ref="G30:N33"/>
    <mergeCell ref="R32:X32"/>
    <mergeCell ref="Y32:AE32"/>
    <mergeCell ref="AF32:AL32"/>
    <mergeCell ref="O30:Q30"/>
    <mergeCell ref="O31:Q31"/>
    <mergeCell ref="O32:Q33"/>
    <mergeCell ref="O36:Z36"/>
    <mergeCell ref="O35:Z35"/>
    <mergeCell ref="W33:X33"/>
    <mergeCell ref="AD33:AE33"/>
    <mergeCell ref="AK33:AL33"/>
    <mergeCell ref="AF33:AJ33"/>
    <mergeCell ref="Y33:AC33"/>
    <mergeCell ref="O34:Q34"/>
    <mergeCell ref="R34:AL34"/>
    <mergeCell ref="R31:AL31"/>
    <mergeCell ref="R30:T30"/>
    <mergeCell ref="U30:X30"/>
    <mergeCell ref="R33:V33"/>
    <mergeCell ref="W29:X29"/>
    <mergeCell ref="AA35:AL35"/>
    <mergeCell ref="AC27:AL27"/>
    <mergeCell ref="Y29:AA29"/>
    <mergeCell ref="AH29:AK29"/>
    <mergeCell ref="AC29:AF29"/>
    <mergeCell ref="K29:M29"/>
    <mergeCell ref="Y27:AB28"/>
    <mergeCell ref="AC28:AG28"/>
    <mergeCell ref="AH28:AL28"/>
    <mergeCell ref="T29:V29"/>
    <mergeCell ref="O29:R29"/>
  </mergeCells>
  <phoneticPr fontId="1"/>
  <dataValidations count="4">
    <dataValidation type="list" allowBlank="1" showInputMessage="1" showErrorMessage="1" sqref="M24:AL24" xr:uid="{F2F764AD-E160-4C6D-A804-FF7213A958AE}">
      <formula1>"自然ゆう出（利用）,自然ゆう出（未利用）,掘削自噴（利用）,掘削自噴（未利用）,機械揚湯（利用）,機械揚湯（未利用）,休止"</formula1>
    </dataValidation>
    <dataValidation type="list" allowBlank="1" showInputMessage="1" showErrorMessage="1" sqref="V16:V18 AF16:AF18" xr:uid="{CE9D6A25-5A5A-47B1-BE08-B4128E3095ED}">
      <formula1>"○"</formula1>
    </dataValidation>
    <dataValidation type="list" allowBlank="1" showInputMessage="1" showErrorMessage="1" sqref="X12" xr:uid="{00000000-0002-0000-0000-000002000000}">
      <formula1>"京都市保健所（京都市）,乙訓保健所（向日市、長岡京市、大山崎町）,山城北保健所（宇治市、城陽市、八幡市、京田辺市、久御山町、井手町、宇治田原町）,山城南保健所（木津川市、笠置町、和束町、精華町、南山城村）,南丹保健所（亀岡市、南丹市、京丹波町）,中丹西保健所（福知山市）,中丹東保健所（舞鶴市、綾部市）,丹後保健所（宮津市、京丹後市、伊根町、与謝野町）"</formula1>
    </dataValidation>
    <dataValidation type="list" allowBlank="1" showInputMessage="1" showErrorMessage="1" sqref="G36 G16" xr:uid="{00000000-0002-0000-0000-000000000000}">
      <formula1>"昭和,平成,令和"</formula1>
    </dataValidation>
  </dataValidations>
  <printOptions horizontalCentered="1"/>
  <pageMargins left="0.19685039370078741" right="0.19685039370078741" top="0.70866141732283472" bottom="0.70866141732283472" header="0.31496062992125984" footer="0.31496062992125984"/>
  <pageSetup paperSize="9" scale="7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93A0F-B8AF-4192-BBDC-91F50FB5EE92}">
  <sheetPr>
    <pageSetUpPr fitToPage="1"/>
  </sheetPr>
  <dimension ref="A1:AY41"/>
  <sheetViews>
    <sheetView view="pageBreakPreview" topLeftCell="A19" zoomScale="85" zoomScaleNormal="100" zoomScaleSheetLayoutView="85" workbookViewId="0"/>
  </sheetViews>
  <sheetFormatPr defaultColWidth="3.625" defaultRowHeight="13.5" x14ac:dyDescent="0.15"/>
  <cols>
    <col min="1" max="24" width="3.625" style="3"/>
    <col min="25" max="25" width="3.625" style="3" customWidth="1"/>
    <col min="26" max="39" width="3.625" style="3"/>
    <col min="40" max="40" width="3.625" style="3" hidden="1" customWidth="1"/>
    <col min="41" max="41" width="25.375" style="3" hidden="1" customWidth="1"/>
    <col min="42" max="16384" width="3.625" style="3"/>
  </cols>
  <sheetData>
    <row r="1" spans="1:41" ht="21" customHeight="1" x14ac:dyDescent="0.15">
      <c r="A1" s="1" t="s">
        <v>69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 t="s">
        <v>70</v>
      </c>
      <c r="AO1" s="2" t="str">
        <f>IF(ISBLANK(X12), "", X12)</f>
        <v>京都市保健所（京都市）</v>
      </c>
    </row>
    <row r="2" spans="1:41" ht="18.75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 t="s">
        <v>84</v>
      </c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5"/>
      <c r="AN2" s="1" t="s">
        <v>71</v>
      </c>
      <c r="AO2" s="2" t="str">
        <f>IF(ISBLANK(M21), "", M21)</f>
        <v>京都府京都市伏見区</v>
      </c>
    </row>
    <row r="3" spans="1:41" ht="21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AA3" s="1"/>
      <c r="AB3" s="1"/>
      <c r="AC3" s="1"/>
      <c r="AD3" s="1"/>
      <c r="AE3" s="6" t="s">
        <v>10</v>
      </c>
      <c r="AF3" s="6"/>
      <c r="AG3" s="7"/>
      <c r="AH3" s="7" t="s">
        <v>24</v>
      </c>
      <c r="AI3" s="7"/>
      <c r="AJ3" s="7" t="s">
        <v>23</v>
      </c>
      <c r="AK3" s="7"/>
      <c r="AL3" s="7" t="s">
        <v>22</v>
      </c>
      <c r="AM3" s="1"/>
      <c r="AN3" s="1" t="s">
        <v>72</v>
      </c>
      <c r="AO3" s="2" t="str">
        <f>IF(ISBLANK(G19), "", G19)</f>
        <v>京都市伏見区村上</v>
      </c>
    </row>
    <row r="4" spans="1:41" ht="22.5" customHeight="1" x14ac:dyDescent="0.15">
      <c r="A4" s="8" t="s">
        <v>0</v>
      </c>
      <c r="B4" s="8"/>
      <c r="C4" s="8"/>
      <c r="D4" s="8"/>
      <c r="E4" s="8"/>
      <c r="F4" s="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 t="s">
        <v>73</v>
      </c>
      <c r="AO4" s="2">
        <f>SUM(AO5:AO8)</f>
        <v>1</v>
      </c>
    </row>
    <row r="5" spans="1:41" ht="19.5" customHeight="1" x14ac:dyDescent="0.15">
      <c r="A5" s="1"/>
      <c r="B5" s="1"/>
      <c r="C5" s="1"/>
      <c r="D5" s="1"/>
      <c r="E5" s="1"/>
      <c r="F5" s="1"/>
      <c r="U5" s="9" t="s">
        <v>1</v>
      </c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1"/>
      <c r="AM5" s="1"/>
      <c r="AN5" s="1" t="s">
        <v>74</v>
      </c>
      <c r="AO5" s="2">
        <f>IF(OR(M24="自然ゆう出（利用）", M24="掘削自噴（利用）"), 1, "")</f>
        <v>1</v>
      </c>
    </row>
    <row r="6" spans="1:41" ht="22.5" customHeight="1" x14ac:dyDescent="0.15">
      <c r="A6" s="1"/>
      <c r="B6" s="1"/>
      <c r="C6" s="1"/>
      <c r="D6" s="1"/>
      <c r="E6" s="1"/>
      <c r="F6" s="1"/>
      <c r="U6" s="12" t="s">
        <v>85</v>
      </c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"/>
      <c r="AN6" s="1" t="s">
        <v>75</v>
      </c>
      <c r="AO6" s="2" t="str">
        <f>IF(M24="機械揚湯（利用）", 1, "")</f>
        <v/>
      </c>
    </row>
    <row r="7" spans="1:41" ht="19.5" customHeight="1" x14ac:dyDescent="0.15">
      <c r="A7" s="1"/>
      <c r="B7" s="1"/>
      <c r="C7" s="1"/>
      <c r="D7" s="1"/>
      <c r="E7" s="1"/>
      <c r="F7" s="1"/>
      <c r="U7" s="9" t="s">
        <v>2</v>
      </c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1"/>
      <c r="AM7" s="1"/>
      <c r="AN7" s="1" t="s">
        <v>76</v>
      </c>
      <c r="AO7" s="2" t="str">
        <f>IF(OR(M24="自然ゆう出（未利用）", M24="掘削自噴（未利用）"), 1, "")</f>
        <v/>
      </c>
    </row>
    <row r="8" spans="1:41" ht="22.5" customHeight="1" x14ac:dyDescent="0.15">
      <c r="A8" s="1"/>
      <c r="B8" s="1"/>
      <c r="C8" s="1"/>
      <c r="D8" s="1"/>
      <c r="E8" s="1"/>
      <c r="F8" s="1"/>
      <c r="U8" s="13" t="s">
        <v>3</v>
      </c>
      <c r="V8" s="14"/>
      <c r="W8" s="15"/>
      <c r="X8" s="15"/>
      <c r="Y8" s="15"/>
      <c r="Z8" s="15"/>
      <c r="AA8" s="15"/>
      <c r="AB8" s="15"/>
      <c r="AC8" s="15"/>
      <c r="AD8" s="14" t="s">
        <v>4</v>
      </c>
      <c r="AE8" s="14"/>
      <c r="AF8" s="16"/>
      <c r="AG8" s="16"/>
      <c r="AH8" s="16"/>
      <c r="AI8" s="16"/>
      <c r="AJ8" s="16"/>
      <c r="AK8" s="16"/>
      <c r="AL8" s="17"/>
      <c r="AM8" s="1"/>
      <c r="AN8" s="1" t="s">
        <v>77</v>
      </c>
      <c r="AO8" s="2" t="str">
        <f>IF(M24="機械揚湯（未利用）", 1, "")</f>
        <v/>
      </c>
    </row>
    <row r="9" spans="1:41" ht="22.5" customHeight="1" x14ac:dyDescent="0.15">
      <c r="A9" s="1"/>
      <c r="B9" s="1"/>
      <c r="C9" s="1"/>
      <c r="D9" s="1"/>
      <c r="E9" s="1"/>
      <c r="F9" s="1"/>
      <c r="U9" s="18" t="s">
        <v>5</v>
      </c>
      <c r="V9" s="19"/>
      <c r="W9" s="19"/>
      <c r="X9" s="19"/>
      <c r="Y9" s="20" t="s">
        <v>86</v>
      </c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1"/>
      <c r="AM9" s="1"/>
      <c r="AN9" s="1" t="s">
        <v>78</v>
      </c>
      <c r="AO9" s="2" t="str">
        <f>IF(ISBLANK(M25), "", IF(M25&lt;25, 1, ""))</f>
        <v/>
      </c>
    </row>
    <row r="10" spans="1:41" ht="22.5" customHeight="1" x14ac:dyDescent="0.15">
      <c r="A10" s="1"/>
      <c r="B10" s="1"/>
      <c r="C10" s="1"/>
      <c r="D10" s="1"/>
      <c r="E10" s="1"/>
      <c r="F10" s="1"/>
      <c r="U10" s="22" t="s">
        <v>6</v>
      </c>
      <c r="V10" s="23"/>
      <c r="W10" s="23"/>
      <c r="X10" s="23"/>
      <c r="Y10" s="20" t="s">
        <v>87</v>
      </c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1"/>
      <c r="AM10" s="1"/>
      <c r="AN10" s="1" t="s">
        <v>79</v>
      </c>
      <c r="AO10" s="2">
        <f>IF(ISBLANK(M25), "", IF(AND(M25&gt;=25, M25&lt;42), 1, ""))</f>
        <v>1</v>
      </c>
    </row>
    <row r="11" spans="1:41" ht="22.5" customHeight="1" x14ac:dyDescent="0.15">
      <c r="A11" s="1"/>
      <c r="B11" s="1"/>
      <c r="C11" s="1"/>
      <c r="D11" s="1"/>
      <c r="E11" s="1"/>
      <c r="F11" s="1"/>
      <c r="U11" s="24" t="s">
        <v>7</v>
      </c>
      <c r="V11" s="25"/>
      <c r="W11" s="25"/>
      <c r="X11" s="25"/>
      <c r="Y11" s="26" t="s">
        <v>3</v>
      </c>
      <c r="Z11" s="26"/>
      <c r="AA11" s="27" t="s">
        <v>88</v>
      </c>
      <c r="AB11" s="27"/>
      <c r="AC11" s="27"/>
      <c r="AD11" s="27"/>
      <c r="AE11" s="27"/>
      <c r="AF11" s="26" t="s">
        <v>4</v>
      </c>
      <c r="AG11" s="26"/>
      <c r="AH11" s="27" t="s">
        <v>89</v>
      </c>
      <c r="AI11" s="27"/>
      <c r="AJ11" s="27"/>
      <c r="AK11" s="27"/>
      <c r="AL11" s="28"/>
      <c r="AM11" s="1"/>
      <c r="AN11" s="1" t="s">
        <v>80</v>
      </c>
      <c r="AO11" s="2" t="str">
        <f>IF(ISBLANK(M25), "", IF(M25&gt;=42, 1, ""))</f>
        <v/>
      </c>
    </row>
    <row r="12" spans="1:41" ht="30" customHeight="1" x14ac:dyDescent="0.15">
      <c r="A12" s="1"/>
      <c r="B12" s="1"/>
      <c r="C12" s="1"/>
      <c r="D12" s="1"/>
      <c r="E12" s="1"/>
      <c r="F12" s="1"/>
      <c r="U12" s="29" t="s">
        <v>8</v>
      </c>
      <c r="V12" s="30"/>
      <c r="W12" s="31"/>
      <c r="X12" s="32" t="s">
        <v>90</v>
      </c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4"/>
      <c r="AM12" s="1"/>
      <c r="AN12" s="1" t="s">
        <v>81</v>
      </c>
    </row>
    <row r="13" spans="1:41" ht="30" customHeight="1" x14ac:dyDescent="0.15">
      <c r="A13" s="1"/>
      <c r="B13" s="1"/>
      <c r="C13" s="1"/>
      <c r="D13" s="1"/>
      <c r="E13" s="1"/>
      <c r="F13" s="1"/>
      <c r="U13" s="35" t="s">
        <v>9</v>
      </c>
      <c r="V13" s="36"/>
      <c r="W13" s="37"/>
      <c r="X13" s="38" t="s">
        <v>10</v>
      </c>
      <c r="Y13" s="39">
        <f ca="1">AG13-366</f>
        <v>45363</v>
      </c>
      <c r="Z13" s="40" t="s">
        <v>24</v>
      </c>
      <c r="AA13" s="41">
        <v>4</v>
      </c>
      <c r="AB13" s="42" t="s">
        <v>23</v>
      </c>
      <c r="AC13" s="41">
        <v>1</v>
      </c>
      <c r="AD13" s="40" t="s">
        <v>22</v>
      </c>
      <c r="AE13" s="40" t="s">
        <v>11</v>
      </c>
      <c r="AF13" s="43" t="s">
        <v>10</v>
      </c>
      <c r="AG13" s="39">
        <f ca="1">TODAY()</f>
        <v>45729</v>
      </c>
      <c r="AH13" s="40" t="s">
        <v>24</v>
      </c>
      <c r="AI13" s="41">
        <v>3</v>
      </c>
      <c r="AJ13" s="42" t="s">
        <v>23</v>
      </c>
      <c r="AK13" s="41">
        <v>31</v>
      </c>
      <c r="AL13" s="44" t="s">
        <v>22</v>
      </c>
      <c r="AM13" s="1"/>
      <c r="AN13" s="1" t="s">
        <v>82</v>
      </c>
      <c r="AO13" s="2">
        <f>IF(OR(ISNUMBER(AO5), ISNUMBER(AO7)), M26, "")</f>
        <v>40</v>
      </c>
    </row>
    <row r="14" spans="1:41" ht="19.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45"/>
      <c r="AB14" s="45"/>
      <c r="AC14" s="45"/>
      <c r="AD14" s="46"/>
      <c r="AE14" s="7"/>
      <c r="AF14" s="47"/>
      <c r="AG14" s="7"/>
      <c r="AH14" s="48"/>
      <c r="AI14" s="7"/>
      <c r="AJ14" s="47"/>
      <c r="AK14" s="47"/>
      <c r="AL14" s="46"/>
      <c r="AM14" s="1"/>
      <c r="AN14" s="1" t="s">
        <v>83</v>
      </c>
      <c r="AO14" s="2" t="str">
        <f>IF(OR(ISNUMBER(AO6), ISNUMBER(AO8)), M26, "")</f>
        <v/>
      </c>
    </row>
    <row r="15" spans="1:41" ht="30" customHeight="1" x14ac:dyDescent="0.15">
      <c r="A15" s="49" t="s">
        <v>67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7"/>
      <c r="AN15" s="47"/>
    </row>
    <row r="16" spans="1:41" ht="19.5" customHeight="1" x14ac:dyDescent="0.15">
      <c r="A16" s="50" t="s">
        <v>66</v>
      </c>
      <c r="B16" s="51"/>
      <c r="C16" s="51"/>
      <c r="D16" s="51"/>
      <c r="E16" s="51"/>
      <c r="F16" s="52"/>
      <c r="G16" s="53" t="s">
        <v>91</v>
      </c>
      <c r="H16" s="54"/>
      <c r="I16" s="54">
        <v>6</v>
      </c>
      <c r="J16" s="54" t="s">
        <v>24</v>
      </c>
      <c r="K16" s="54">
        <v>1</v>
      </c>
      <c r="L16" s="54" t="s">
        <v>23</v>
      </c>
      <c r="M16" s="54">
        <v>1</v>
      </c>
      <c r="N16" s="54" t="s">
        <v>22</v>
      </c>
      <c r="O16" s="55" t="s">
        <v>65</v>
      </c>
      <c r="P16" s="56"/>
      <c r="Q16" s="56"/>
      <c r="R16" s="57"/>
      <c r="S16" s="54" t="s">
        <v>64</v>
      </c>
      <c r="T16" s="54"/>
      <c r="U16" s="54"/>
      <c r="V16" s="58" t="s">
        <v>92</v>
      </c>
      <c r="W16" s="59" t="s">
        <v>63</v>
      </c>
      <c r="X16" s="59"/>
      <c r="Y16" s="59"/>
      <c r="Z16" s="59"/>
      <c r="AA16" s="59"/>
      <c r="AB16" s="60"/>
      <c r="AC16" s="53" t="s">
        <v>38</v>
      </c>
      <c r="AD16" s="54"/>
      <c r="AE16" s="54"/>
      <c r="AF16" s="58"/>
      <c r="AG16" s="59" t="s">
        <v>63</v>
      </c>
      <c r="AH16" s="59"/>
      <c r="AI16" s="59"/>
      <c r="AJ16" s="59"/>
      <c r="AK16" s="59"/>
      <c r="AL16" s="60"/>
    </row>
    <row r="17" spans="1:42" ht="19.5" customHeight="1" x14ac:dyDescent="0.15">
      <c r="A17" s="61"/>
      <c r="B17" s="62"/>
      <c r="C17" s="62"/>
      <c r="D17" s="62"/>
      <c r="E17" s="62"/>
      <c r="F17" s="63"/>
      <c r="G17" s="64"/>
      <c r="H17" s="65"/>
      <c r="I17" s="65"/>
      <c r="J17" s="65"/>
      <c r="K17" s="65"/>
      <c r="L17" s="65"/>
      <c r="M17" s="65"/>
      <c r="N17" s="65"/>
      <c r="O17" s="66"/>
      <c r="P17" s="8"/>
      <c r="Q17" s="8"/>
      <c r="R17" s="67"/>
      <c r="S17" s="65"/>
      <c r="T17" s="65"/>
      <c r="U17" s="65"/>
      <c r="V17" s="58"/>
      <c r="W17" s="59" t="s">
        <v>62</v>
      </c>
      <c r="X17" s="59"/>
      <c r="Y17" s="59"/>
      <c r="Z17" s="59"/>
      <c r="AA17" s="59"/>
      <c r="AB17" s="60"/>
      <c r="AC17" s="64"/>
      <c r="AD17" s="65"/>
      <c r="AE17" s="65"/>
      <c r="AF17" s="58"/>
      <c r="AG17" s="59" t="s">
        <v>62</v>
      </c>
      <c r="AH17" s="59"/>
      <c r="AI17" s="59"/>
      <c r="AJ17" s="59"/>
      <c r="AK17" s="59"/>
      <c r="AL17" s="60"/>
    </row>
    <row r="18" spans="1:42" ht="19.5" customHeight="1" x14ac:dyDescent="0.15">
      <c r="A18" s="68"/>
      <c r="B18" s="69"/>
      <c r="C18" s="69"/>
      <c r="D18" s="69"/>
      <c r="E18" s="69"/>
      <c r="F18" s="70"/>
      <c r="G18" s="71"/>
      <c r="H18" s="72"/>
      <c r="I18" s="72"/>
      <c r="J18" s="72"/>
      <c r="K18" s="72"/>
      <c r="L18" s="72"/>
      <c r="M18" s="72"/>
      <c r="N18" s="72"/>
      <c r="O18" s="73"/>
      <c r="P18" s="74"/>
      <c r="Q18" s="74"/>
      <c r="R18" s="75"/>
      <c r="S18" s="72"/>
      <c r="T18" s="72"/>
      <c r="U18" s="72"/>
      <c r="V18" s="76"/>
      <c r="W18" s="77" t="s">
        <v>93</v>
      </c>
      <c r="X18" s="77"/>
      <c r="Y18" s="77"/>
      <c r="Z18" s="77"/>
      <c r="AA18" s="77"/>
      <c r="AB18" s="78"/>
      <c r="AC18" s="71"/>
      <c r="AD18" s="72"/>
      <c r="AE18" s="72"/>
      <c r="AF18" s="76"/>
      <c r="AG18" s="77" t="s">
        <v>93</v>
      </c>
      <c r="AH18" s="77"/>
      <c r="AI18" s="77"/>
      <c r="AJ18" s="77"/>
      <c r="AK18" s="77"/>
      <c r="AL18" s="78"/>
    </row>
    <row r="19" spans="1:42" ht="36" customHeight="1" x14ac:dyDescent="0.15">
      <c r="A19" s="79" t="s">
        <v>60</v>
      </c>
      <c r="B19" s="79"/>
      <c r="C19" s="79"/>
      <c r="D19" s="79"/>
      <c r="E19" s="79"/>
      <c r="F19" s="79"/>
      <c r="G19" s="80" t="s">
        <v>94</v>
      </c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1"/>
    </row>
    <row r="20" spans="1:42" ht="36" customHeight="1" x14ac:dyDescent="0.15">
      <c r="A20" s="82" t="s">
        <v>59</v>
      </c>
      <c r="B20" s="83"/>
      <c r="C20" s="83"/>
      <c r="D20" s="83"/>
      <c r="E20" s="83"/>
      <c r="F20" s="84"/>
      <c r="G20" s="85" t="s">
        <v>58</v>
      </c>
      <c r="H20" s="86"/>
      <c r="I20" s="86"/>
      <c r="J20" s="86"/>
      <c r="K20" s="86"/>
      <c r="L20" s="87"/>
      <c r="M20" s="88" t="s">
        <v>95</v>
      </c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90"/>
      <c r="AM20" s="91"/>
      <c r="AN20" s="91"/>
      <c r="AO20" s="91"/>
    </row>
    <row r="21" spans="1:42" ht="36" customHeight="1" x14ac:dyDescent="0.15">
      <c r="A21" s="92"/>
      <c r="B21" s="93"/>
      <c r="C21" s="93"/>
      <c r="D21" s="93"/>
      <c r="E21" s="93"/>
      <c r="F21" s="94"/>
      <c r="G21" s="85" t="s">
        <v>57</v>
      </c>
      <c r="H21" s="86"/>
      <c r="I21" s="86"/>
      <c r="J21" s="86"/>
      <c r="K21" s="86"/>
      <c r="L21" s="87"/>
      <c r="M21" s="88" t="s">
        <v>96</v>
      </c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90"/>
      <c r="AM21" s="91"/>
      <c r="AN21" s="91"/>
      <c r="AO21" s="91"/>
    </row>
    <row r="22" spans="1:42" ht="36" customHeight="1" x14ac:dyDescent="0.15">
      <c r="A22" s="92"/>
      <c r="B22" s="93"/>
      <c r="C22" s="93"/>
      <c r="D22" s="93"/>
      <c r="E22" s="93"/>
      <c r="F22" s="94"/>
      <c r="G22" s="85" t="s">
        <v>56</v>
      </c>
      <c r="H22" s="86"/>
      <c r="I22" s="86"/>
      <c r="J22" s="86"/>
      <c r="K22" s="86"/>
      <c r="L22" s="87"/>
      <c r="M22" s="95">
        <v>24</v>
      </c>
      <c r="N22" s="96"/>
      <c r="O22" s="96"/>
      <c r="P22" s="41" t="s">
        <v>13</v>
      </c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97"/>
      <c r="AM22" s="91"/>
      <c r="AN22" s="91"/>
      <c r="AO22" s="91"/>
    </row>
    <row r="23" spans="1:42" ht="36" customHeight="1" x14ac:dyDescent="0.15">
      <c r="A23" s="92"/>
      <c r="B23" s="93"/>
      <c r="C23" s="93"/>
      <c r="D23" s="93"/>
      <c r="E23" s="93"/>
      <c r="F23" s="94"/>
      <c r="G23" s="85" t="s">
        <v>55</v>
      </c>
      <c r="H23" s="86"/>
      <c r="I23" s="86"/>
      <c r="J23" s="86"/>
      <c r="K23" s="86"/>
      <c r="L23" s="87"/>
      <c r="M23" s="98">
        <v>32</v>
      </c>
      <c r="N23" s="99"/>
      <c r="O23" s="99"/>
      <c r="P23" s="41" t="s">
        <v>14</v>
      </c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97"/>
      <c r="AM23" s="91"/>
      <c r="AN23" s="91"/>
      <c r="AO23" s="91"/>
    </row>
    <row r="24" spans="1:42" ht="36" customHeight="1" x14ac:dyDescent="0.15">
      <c r="A24" s="92"/>
      <c r="B24" s="93"/>
      <c r="C24" s="93"/>
      <c r="D24" s="93"/>
      <c r="E24" s="93"/>
      <c r="F24" s="94"/>
      <c r="G24" s="85" t="s">
        <v>54</v>
      </c>
      <c r="H24" s="86"/>
      <c r="I24" s="86"/>
      <c r="J24" s="86"/>
      <c r="K24" s="86"/>
      <c r="L24" s="87"/>
      <c r="M24" s="88" t="s">
        <v>97</v>
      </c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90"/>
    </row>
    <row r="25" spans="1:42" ht="36" customHeight="1" x14ac:dyDescent="0.15">
      <c r="A25" s="92"/>
      <c r="B25" s="93"/>
      <c r="C25" s="93"/>
      <c r="D25" s="93"/>
      <c r="E25" s="93"/>
      <c r="F25" s="94"/>
      <c r="G25" s="85" t="s">
        <v>53</v>
      </c>
      <c r="H25" s="86"/>
      <c r="I25" s="86"/>
      <c r="J25" s="86"/>
      <c r="K25" s="86"/>
      <c r="L25" s="87"/>
      <c r="M25" s="100">
        <v>25.5</v>
      </c>
      <c r="N25" s="101"/>
      <c r="O25" s="101"/>
      <c r="P25" s="41" t="s">
        <v>52</v>
      </c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97"/>
    </row>
    <row r="26" spans="1:42" ht="36" customHeight="1" x14ac:dyDescent="0.15">
      <c r="A26" s="102"/>
      <c r="B26" s="103"/>
      <c r="C26" s="103"/>
      <c r="D26" s="103"/>
      <c r="E26" s="103"/>
      <c r="F26" s="104"/>
      <c r="G26" s="85" t="s">
        <v>51</v>
      </c>
      <c r="H26" s="86"/>
      <c r="I26" s="86"/>
      <c r="J26" s="86"/>
      <c r="K26" s="86"/>
      <c r="L26" s="87"/>
      <c r="M26" s="105">
        <v>40</v>
      </c>
      <c r="N26" s="106"/>
      <c r="O26" s="106"/>
      <c r="P26" s="96" t="s">
        <v>41</v>
      </c>
      <c r="Q26" s="96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97"/>
      <c r="AM26" s="91"/>
      <c r="AN26" s="91"/>
      <c r="AO26" s="91"/>
    </row>
    <row r="27" spans="1:42" ht="19.5" customHeight="1" x14ac:dyDescent="0.15">
      <c r="A27" s="79" t="s">
        <v>50</v>
      </c>
      <c r="B27" s="79"/>
      <c r="C27" s="79"/>
      <c r="D27" s="79"/>
      <c r="E27" s="79"/>
      <c r="F27" s="79"/>
      <c r="G27" s="107" t="s">
        <v>49</v>
      </c>
      <c r="H27" s="108"/>
      <c r="I27" s="108"/>
      <c r="J27" s="109"/>
      <c r="K27" s="53" t="s">
        <v>48</v>
      </c>
      <c r="L27" s="54"/>
      <c r="M27" s="54"/>
      <c r="N27" s="54"/>
      <c r="O27" s="107" t="s">
        <v>98</v>
      </c>
      <c r="P27" s="108"/>
      <c r="Q27" s="108"/>
      <c r="R27" s="108"/>
      <c r="S27" s="109"/>
      <c r="T27" s="107" t="s">
        <v>46</v>
      </c>
      <c r="U27" s="108"/>
      <c r="V27" s="108"/>
      <c r="W27" s="108"/>
      <c r="X27" s="109"/>
      <c r="Y27" s="107" t="s">
        <v>45</v>
      </c>
      <c r="Z27" s="108"/>
      <c r="AA27" s="108"/>
      <c r="AB27" s="109"/>
      <c r="AC27" s="110" t="s">
        <v>44</v>
      </c>
      <c r="AD27" s="111"/>
      <c r="AE27" s="111"/>
      <c r="AF27" s="111"/>
      <c r="AG27" s="111"/>
      <c r="AH27" s="111"/>
      <c r="AI27" s="111"/>
      <c r="AJ27" s="111"/>
      <c r="AK27" s="111"/>
      <c r="AL27" s="112"/>
    </row>
    <row r="28" spans="1:42" ht="19.5" customHeight="1" x14ac:dyDescent="0.15">
      <c r="A28" s="79"/>
      <c r="B28" s="79"/>
      <c r="C28" s="79"/>
      <c r="D28" s="79"/>
      <c r="E28" s="79"/>
      <c r="F28" s="79"/>
      <c r="G28" s="107"/>
      <c r="H28" s="108"/>
      <c r="I28" s="108"/>
      <c r="J28" s="109"/>
      <c r="K28" s="71"/>
      <c r="L28" s="72"/>
      <c r="M28" s="72"/>
      <c r="N28" s="72"/>
      <c r="O28" s="107"/>
      <c r="P28" s="108"/>
      <c r="Q28" s="108"/>
      <c r="R28" s="108"/>
      <c r="S28" s="109"/>
      <c r="T28" s="107"/>
      <c r="U28" s="108"/>
      <c r="V28" s="108"/>
      <c r="W28" s="108"/>
      <c r="X28" s="109"/>
      <c r="Y28" s="107"/>
      <c r="Z28" s="108"/>
      <c r="AA28" s="108"/>
      <c r="AB28" s="109"/>
      <c r="AC28" s="107" t="s">
        <v>43</v>
      </c>
      <c r="AD28" s="108"/>
      <c r="AE28" s="108"/>
      <c r="AF28" s="108"/>
      <c r="AG28" s="109"/>
      <c r="AH28" s="107" t="s">
        <v>42</v>
      </c>
      <c r="AI28" s="108"/>
      <c r="AJ28" s="108"/>
      <c r="AK28" s="108"/>
      <c r="AL28" s="109"/>
    </row>
    <row r="29" spans="1:42" ht="36" customHeight="1" x14ac:dyDescent="0.15">
      <c r="A29" s="79"/>
      <c r="B29" s="79"/>
      <c r="C29" s="79"/>
      <c r="D29" s="79"/>
      <c r="E29" s="79"/>
      <c r="F29" s="79"/>
      <c r="G29" s="113" t="s">
        <v>99</v>
      </c>
      <c r="H29" s="114"/>
      <c r="I29" s="114"/>
      <c r="J29" s="115"/>
      <c r="K29" s="95">
        <v>40</v>
      </c>
      <c r="L29" s="96"/>
      <c r="M29" s="96"/>
      <c r="N29" s="41" t="s">
        <v>13</v>
      </c>
      <c r="O29" s="95">
        <v>80</v>
      </c>
      <c r="P29" s="96"/>
      <c r="Q29" s="96"/>
      <c r="R29" s="96"/>
      <c r="S29" s="97" t="s">
        <v>14</v>
      </c>
      <c r="T29" s="95">
        <v>160</v>
      </c>
      <c r="U29" s="96"/>
      <c r="V29" s="96"/>
      <c r="W29" s="96" t="s">
        <v>41</v>
      </c>
      <c r="X29" s="116"/>
      <c r="Y29" s="95">
        <v>60</v>
      </c>
      <c r="Z29" s="96"/>
      <c r="AA29" s="96"/>
      <c r="AB29" s="97" t="s">
        <v>15</v>
      </c>
      <c r="AC29" s="95">
        <v>230</v>
      </c>
      <c r="AD29" s="96"/>
      <c r="AE29" s="96"/>
      <c r="AF29" s="96"/>
      <c r="AG29" s="97" t="s">
        <v>14</v>
      </c>
      <c r="AH29" s="95">
        <v>0</v>
      </c>
      <c r="AI29" s="96"/>
      <c r="AJ29" s="96"/>
      <c r="AK29" s="96"/>
      <c r="AL29" s="97" t="s">
        <v>14</v>
      </c>
    </row>
    <row r="30" spans="1:42" ht="36" customHeight="1" x14ac:dyDescent="0.15">
      <c r="A30" s="117" t="s">
        <v>40</v>
      </c>
      <c r="B30" s="118"/>
      <c r="C30" s="118"/>
      <c r="D30" s="118"/>
      <c r="E30" s="118"/>
      <c r="F30" s="119"/>
      <c r="G30" s="120" t="s">
        <v>39</v>
      </c>
      <c r="H30" s="121"/>
      <c r="I30" s="121"/>
      <c r="J30" s="121"/>
      <c r="K30" s="121"/>
      <c r="L30" s="121"/>
      <c r="M30" s="121"/>
      <c r="N30" s="122"/>
      <c r="O30" s="107" t="s">
        <v>38</v>
      </c>
      <c r="P30" s="108"/>
      <c r="Q30" s="109"/>
      <c r="R30" s="107" t="s">
        <v>37</v>
      </c>
      <c r="S30" s="108"/>
      <c r="T30" s="108"/>
      <c r="U30" s="96"/>
      <c r="V30" s="96"/>
      <c r="W30" s="96"/>
      <c r="X30" s="96"/>
      <c r="Y30" s="123" t="s">
        <v>36</v>
      </c>
      <c r="Z30" s="123"/>
      <c r="AA30" s="123"/>
      <c r="AB30" s="123"/>
      <c r="AC30" s="123"/>
      <c r="AD30" s="41"/>
      <c r="AE30" s="41"/>
      <c r="AF30" s="41"/>
      <c r="AG30" s="41"/>
      <c r="AH30" s="41"/>
      <c r="AI30" s="41"/>
      <c r="AJ30" s="41"/>
      <c r="AK30" s="41"/>
      <c r="AL30" s="97"/>
    </row>
    <row r="31" spans="1:42" ht="36" customHeight="1" x14ac:dyDescent="0.15">
      <c r="A31" s="124"/>
      <c r="B31" s="125"/>
      <c r="C31" s="125"/>
      <c r="D31" s="125"/>
      <c r="E31" s="125"/>
      <c r="F31" s="126"/>
      <c r="G31" s="127"/>
      <c r="H31" s="128"/>
      <c r="I31" s="128"/>
      <c r="J31" s="128"/>
      <c r="K31" s="128"/>
      <c r="L31" s="128"/>
      <c r="M31" s="128"/>
      <c r="N31" s="129"/>
      <c r="O31" s="130" t="s">
        <v>35</v>
      </c>
      <c r="P31" s="108"/>
      <c r="Q31" s="109"/>
      <c r="R31" s="88" t="s">
        <v>95</v>
      </c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90"/>
      <c r="AM31" s="131"/>
      <c r="AN31" s="131"/>
      <c r="AO31" s="131"/>
      <c r="AP31" s="131"/>
    </row>
    <row r="32" spans="1:42" ht="22.5" customHeight="1" x14ac:dyDescent="0.15">
      <c r="A32" s="124"/>
      <c r="B32" s="125"/>
      <c r="C32" s="125"/>
      <c r="D32" s="125"/>
      <c r="E32" s="125"/>
      <c r="F32" s="126"/>
      <c r="G32" s="127"/>
      <c r="H32" s="128"/>
      <c r="I32" s="128"/>
      <c r="J32" s="128"/>
      <c r="K32" s="128"/>
      <c r="L32" s="128"/>
      <c r="M32" s="128"/>
      <c r="N32" s="129"/>
      <c r="O32" s="107" t="s">
        <v>34</v>
      </c>
      <c r="P32" s="108"/>
      <c r="Q32" s="109"/>
      <c r="R32" s="59" t="s">
        <v>33</v>
      </c>
      <c r="S32" s="59"/>
      <c r="T32" s="59"/>
      <c r="U32" s="59"/>
      <c r="V32" s="59"/>
      <c r="W32" s="59"/>
      <c r="X32" s="59"/>
      <c r="Y32" s="132" t="s">
        <v>32</v>
      </c>
      <c r="Z32" s="59"/>
      <c r="AA32" s="59"/>
      <c r="AB32" s="59"/>
      <c r="AC32" s="59"/>
      <c r="AD32" s="59"/>
      <c r="AE32" s="60"/>
      <c r="AF32" s="59" t="s">
        <v>31</v>
      </c>
      <c r="AG32" s="59"/>
      <c r="AH32" s="59"/>
      <c r="AI32" s="59"/>
      <c r="AJ32" s="59"/>
      <c r="AK32" s="59"/>
      <c r="AL32" s="60"/>
      <c r="AM32" s="131"/>
      <c r="AN32" s="131"/>
      <c r="AO32" s="131"/>
      <c r="AP32" s="131"/>
    </row>
    <row r="33" spans="1:51" ht="36" customHeight="1" x14ac:dyDescent="0.15">
      <c r="A33" s="124"/>
      <c r="B33" s="125"/>
      <c r="C33" s="125"/>
      <c r="D33" s="125"/>
      <c r="E33" s="125"/>
      <c r="F33" s="126"/>
      <c r="G33" s="133"/>
      <c r="H33" s="134"/>
      <c r="I33" s="134"/>
      <c r="J33" s="134"/>
      <c r="K33" s="134"/>
      <c r="L33" s="134"/>
      <c r="M33" s="134"/>
      <c r="N33" s="135"/>
      <c r="O33" s="107"/>
      <c r="P33" s="108"/>
      <c r="Q33" s="109"/>
      <c r="R33" s="95">
        <v>40</v>
      </c>
      <c r="S33" s="96"/>
      <c r="T33" s="96"/>
      <c r="U33" s="96"/>
      <c r="V33" s="96"/>
      <c r="W33" s="96" t="s">
        <v>12</v>
      </c>
      <c r="X33" s="116"/>
      <c r="Y33" s="95"/>
      <c r="Z33" s="96"/>
      <c r="AA33" s="96"/>
      <c r="AB33" s="96"/>
      <c r="AC33" s="96"/>
      <c r="AD33" s="96" t="s">
        <v>12</v>
      </c>
      <c r="AE33" s="116"/>
      <c r="AF33" s="95"/>
      <c r="AG33" s="96"/>
      <c r="AH33" s="96"/>
      <c r="AI33" s="96"/>
      <c r="AJ33" s="96"/>
      <c r="AK33" s="96" t="s">
        <v>12</v>
      </c>
      <c r="AL33" s="116"/>
    </row>
    <row r="34" spans="1:51" ht="36" customHeight="1" x14ac:dyDescent="0.15">
      <c r="A34" s="136"/>
      <c r="B34" s="137"/>
      <c r="C34" s="137"/>
      <c r="D34" s="137"/>
      <c r="E34" s="137"/>
      <c r="F34" s="138"/>
      <c r="G34" s="139" t="s">
        <v>30</v>
      </c>
      <c r="H34" s="140"/>
      <c r="I34" s="140"/>
      <c r="J34" s="140"/>
      <c r="K34" s="140"/>
      <c r="L34" s="140"/>
      <c r="M34" s="140"/>
      <c r="N34" s="141"/>
      <c r="O34" s="107" t="s">
        <v>29</v>
      </c>
      <c r="P34" s="108"/>
      <c r="Q34" s="109"/>
      <c r="R34" s="88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90"/>
    </row>
    <row r="35" spans="1:51" ht="22.5" customHeight="1" x14ac:dyDescent="0.15">
      <c r="A35" s="79" t="s">
        <v>28</v>
      </c>
      <c r="B35" s="79"/>
      <c r="C35" s="79"/>
      <c r="D35" s="79"/>
      <c r="E35" s="79"/>
      <c r="F35" s="79"/>
      <c r="G35" s="142" t="s">
        <v>27</v>
      </c>
      <c r="H35" s="142"/>
      <c r="I35" s="142"/>
      <c r="J35" s="142"/>
      <c r="K35" s="142"/>
      <c r="L35" s="142"/>
      <c r="M35" s="142"/>
      <c r="N35" s="142"/>
      <c r="O35" s="110" t="s">
        <v>26</v>
      </c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0" t="s">
        <v>25</v>
      </c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2"/>
    </row>
    <row r="36" spans="1:51" ht="36" customHeight="1" x14ac:dyDescent="0.15">
      <c r="A36" s="79"/>
      <c r="B36" s="79"/>
      <c r="C36" s="79"/>
      <c r="D36" s="79"/>
      <c r="E36" s="79"/>
      <c r="F36" s="79"/>
      <c r="G36" s="107" t="s">
        <v>100</v>
      </c>
      <c r="H36" s="108"/>
      <c r="I36" s="41">
        <v>6</v>
      </c>
      <c r="J36" s="40" t="s">
        <v>24</v>
      </c>
      <c r="K36" s="41">
        <v>11</v>
      </c>
      <c r="L36" s="42" t="s">
        <v>23</v>
      </c>
      <c r="M36" s="41">
        <v>1</v>
      </c>
      <c r="N36" s="40" t="s">
        <v>22</v>
      </c>
      <c r="O36" s="107" t="s">
        <v>101</v>
      </c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13" t="s">
        <v>102</v>
      </c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5"/>
    </row>
    <row r="37" spans="1:51" ht="21" customHeight="1" x14ac:dyDescent="0.15">
      <c r="A37" s="143" t="s">
        <v>21</v>
      </c>
      <c r="B37" s="144">
        <v>1</v>
      </c>
      <c r="C37" s="143" t="s">
        <v>20</v>
      </c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</row>
    <row r="38" spans="1:51" ht="21" customHeight="1" x14ac:dyDescent="0.15">
      <c r="A38" s="143"/>
      <c r="B38" s="144">
        <v>2</v>
      </c>
      <c r="C38" s="143" t="s">
        <v>19</v>
      </c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Y38" s="145"/>
    </row>
    <row r="39" spans="1:51" ht="21" customHeight="1" x14ac:dyDescent="0.15">
      <c r="A39" s="143"/>
      <c r="B39" s="144">
        <v>3</v>
      </c>
      <c r="C39" s="143" t="s">
        <v>18</v>
      </c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</row>
    <row r="40" spans="1:51" ht="21" customHeight="1" x14ac:dyDescent="0.15">
      <c r="A40" s="143"/>
      <c r="B40" s="144">
        <v>4</v>
      </c>
      <c r="C40" s="143" t="s">
        <v>17</v>
      </c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</row>
    <row r="41" spans="1:51" ht="21" customHeight="1" x14ac:dyDescent="0.15">
      <c r="A41" s="143"/>
      <c r="B41" s="144">
        <v>5</v>
      </c>
      <c r="C41" s="143" t="s">
        <v>16</v>
      </c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</row>
  </sheetData>
  <sheetProtection algorithmName="SHA-512" hashValue="f6rIY/FNigd0GdZZQg0qEkxd5e8o9mJMSbeYrDccVpe7zQmWgLdJhO7opP1JgYI5tFspOVw0WfGlWfhfEL81bg==" saltValue="8SFx2cWIKUYeB82otG7MsA==" spinCount="100000" sheet="1" objects="1" scenarios="1"/>
  <dataConsolidate/>
  <mergeCells count="101">
    <mergeCell ref="G34:N34"/>
    <mergeCell ref="O34:Q34"/>
    <mergeCell ref="R34:AL34"/>
    <mergeCell ref="A35:F36"/>
    <mergeCell ref="G35:N35"/>
    <mergeCell ref="O35:Z35"/>
    <mergeCell ref="AA35:AL35"/>
    <mergeCell ref="G36:H36"/>
    <mergeCell ref="O36:Z36"/>
    <mergeCell ref="AA36:AL36"/>
    <mergeCell ref="Y32:AE32"/>
    <mergeCell ref="AF32:AL32"/>
    <mergeCell ref="R33:V33"/>
    <mergeCell ref="W33:X33"/>
    <mergeCell ref="Y33:AC33"/>
    <mergeCell ref="AD33:AE33"/>
    <mergeCell ref="AF33:AJ33"/>
    <mergeCell ref="AK33:AL33"/>
    <mergeCell ref="AH29:AK29"/>
    <mergeCell ref="A30:F34"/>
    <mergeCell ref="G30:N33"/>
    <mergeCell ref="O30:Q30"/>
    <mergeCell ref="R30:T30"/>
    <mergeCell ref="U30:X30"/>
    <mergeCell ref="O31:Q31"/>
    <mergeCell ref="R31:AL31"/>
    <mergeCell ref="O32:Q33"/>
    <mergeCell ref="R32:X32"/>
    <mergeCell ref="AC27:AL27"/>
    <mergeCell ref="AC28:AG28"/>
    <mergeCell ref="AH28:AL28"/>
    <mergeCell ref="G29:J29"/>
    <mergeCell ref="K29:M29"/>
    <mergeCell ref="O29:R29"/>
    <mergeCell ref="T29:V29"/>
    <mergeCell ref="W29:X29"/>
    <mergeCell ref="Y29:AA29"/>
    <mergeCell ref="AC29:AF29"/>
    <mergeCell ref="A27:F29"/>
    <mergeCell ref="G27:J28"/>
    <mergeCell ref="K27:N28"/>
    <mergeCell ref="O27:S28"/>
    <mergeCell ref="T27:X28"/>
    <mergeCell ref="Y27:AB28"/>
    <mergeCell ref="M24:AL24"/>
    <mergeCell ref="G25:L25"/>
    <mergeCell ref="M25:O25"/>
    <mergeCell ref="G26:L26"/>
    <mergeCell ref="M26:O26"/>
    <mergeCell ref="P26:Q26"/>
    <mergeCell ref="A20:F26"/>
    <mergeCell ref="G20:L20"/>
    <mergeCell ref="M20:AL20"/>
    <mergeCell ref="G21:L21"/>
    <mergeCell ref="M21:AL21"/>
    <mergeCell ref="G22:L22"/>
    <mergeCell ref="M22:O22"/>
    <mergeCell ref="G23:L23"/>
    <mergeCell ref="M23:O23"/>
    <mergeCell ref="G24:L24"/>
    <mergeCell ref="AG16:AL16"/>
    <mergeCell ref="W17:AB17"/>
    <mergeCell ref="AG17:AL17"/>
    <mergeCell ref="W18:AB18"/>
    <mergeCell ref="AG18:AL18"/>
    <mergeCell ref="A19:F19"/>
    <mergeCell ref="G19:AL19"/>
    <mergeCell ref="M16:M18"/>
    <mergeCell ref="N16:N18"/>
    <mergeCell ref="O16:R18"/>
    <mergeCell ref="S16:U18"/>
    <mergeCell ref="W16:AB16"/>
    <mergeCell ref="AC16:AE18"/>
    <mergeCell ref="U12:W12"/>
    <mergeCell ref="X12:AL12"/>
    <mergeCell ref="U13:W13"/>
    <mergeCell ref="A15:AL15"/>
    <mergeCell ref="A16:F18"/>
    <mergeCell ref="G16:H18"/>
    <mergeCell ref="I16:I18"/>
    <mergeCell ref="J16:J18"/>
    <mergeCell ref="K16:K18"/>
    <mergeCell ref="L16:L18"/>
    <mergeCell ref="U9:X9"/>
    <mergeCell ref="Y9:AL9"/>
    <mergeCell ref="U10:X10"/>
    <mergeCell ref="Y10:AL10"/>
    <mergeCell ref="U11:X11"/>
    <mergeCell ref="Y11:Z11"/>
    <mergeCell ref="AA11:AE11"/>
    <mergeCell ref="AF11:AG11"/>
    <mergeCell ref="AH11:AL11"/>
    <mergeCell ref="AE3:AF3"/>
    <mergeCell ref="A4:F4"/>
    <mergeCell ref="U5:AL5"/>
    <mergeCell ref="U6:AL6"/>
    <mergeCell ref="U7:AL7"/>
    <mergeCell ref="U8:V8"/>
    <mergeCell ref="W8:AC8"/>
    <mergeCell ref="AD8:AE8"/>
    <mergeCell ref="AF8:AL8"/>
  </mergeCells>
  <phoneticPr fontId="1"/>
  <dataValidations count="4">
    <dataValidation type="list" allowBlank="1" showInputMessage="1" showErrorMessage="1" sqref="G16 G36" xr:uid="{7F72B2E7-98B5-43EA-86E2-6C8F16D6168A}">
      <formula1>"昭和,平成,令和"</formula1>
    </dataValidation>
    <dataValidation type="list" allowBlank="1" showInputMessage="1" showErrorMessage="1" sqref="X12" xr:uid="{D9BE0BDC-1D8B-45AB-984C-D64D4CFB6030}">
      <formula1>"京都市保健所（京都市）,乙訓保健所（向日市、長岡京市、大山崎町）,山城北保健所（宇治市、城陽市、八幡市、京田辺市、久御山町、井手町、宇治田原町）,山城南保健所（木津川市、笠置町、和束町、精華町、南山城村）,南丹保健所（亀岡市、南丹市、京丹波町）,中丹西保健所（福知山市）,中丹東保健所（舞鶴市、綾部市）,丹後保健所（宮津市、京丹後市、伊根町、与謝野町）"</formula1>
    </dataValidation>
    <dataValidation type="list" allowBlank="1" showInputMessage="1" showErrorMessage="1" sqref="V16:V17 AF16:AF17" xr:uid="{F2AFAD38-8284-461D-84BE-81D4CEAE9205}">
      <formula1>"○"</formula1>
    </dataValidation>
    <dataValidation type="list" allowBlank="1" showInputMessage="1" showErrorMessage="1" sqref="M24:AL24" xr:uid="{A7CE7CE4-5779-4754-AA9B-339962D16B09}">
      <formula1>"自然ゆう出（利用）,自然ゆう出（未利用）,掘削自噴（利用）,掘削自噴（未利用）,機械揚湯（利用）,機械揚湯（未利用）,休止"</formula1>
    </dataValidation>
  </dataValidations>
  <printOptions horizontalCentered="1"/>
  <pageMargins left="0.19685039370078741" right="0.19685039370078741" top="0.70866141732283472" bottom="0.70866141732283472" header="0.31496062992125984" footer="0.31496062992125984"/>
  <pageSetup paperSize="9" scale="74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4C7657DE5E2F46B7593612F264B6A9" ma:contentTypeVersion="4" ma:contentTypeDescription="新しいドキュメントを作成します。" ma:contentTypeScope="" ma:versionID="d458e52a29de7f4567bcdf4254273a13">
  <xsd:schema xmlns:xsd="http://www.w3.org/2001/XMLSchema" xmlns:xs="http://www.w3.org/2001/XMLSchema" xmlns:p="http://schemas.microsoft.com/office/2006/metadata/properties" xmlns:ns2="6d82b913-d1f8-4602-a414-ef5b89823fb2" targetNamespace="http://schemas.microsoft.com/office/2006/metadata/properties" ma:root="true" ma:fieldsID="edcc22e4adfefd7d51ac544c6b621e4f" ns2:_="">
    <xsd:import namespace="6d82b913-d1f8-4602-a414-ef5b89823f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2b913-d1f8-4602-a414-ef5b89823f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1C2989-B5C6-4CF1-9575-FD5B6D1A14DA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6d82b913-d1f8-4602-a414-ef5b89823fb2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8DDC713-E3D4-4499-B045-EDD1D73650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82b913-d1f8-4602-a414-ef5b89823f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C70C19-B5D0-4550-930B-4346D325B5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第29号様式</vt:lpstr>
      <vt:lpstr>記載例</vt:lpstr>
      <vt:lpstr>記載例!Print_Area</vt:lpstr>
      <vt:lpstr>第29号様式!Print_Area</vt:lpstr>
    </vt:vector>
  </TitlesOfParts>
  <Manager/>
  <Company>個人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*</dc:creator>
  <cp:keywords/>
  <dc:description/>
  <cp:lastModifiedBy>薬務課</cp:lastModifiedBy>
  <cp:revision/>
  <cp:lastPrinted>2025-03-11T05:43:32Z</cp:lastPrinted>
  <dcterms:created xsi:type="dcterms:W3CDTF">2009-01-02T16:40:10Z</dcterms:created>
  <dcterms:modified xsi:type="dcterms:W3CDTF">2025-03-13T08:30:20Z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0x0101005D4C7657DE5E2F46B7593612F264B6A9</vt:lpwstr>
  </property>
</Properties>
</file>